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330" windowWidth="14100" windowHeight="4050" tabRatio="823"/>
  </bookViews>
  <sheets>
    <sheet name="Cover" sheetId="1" r:id="rId1"/>
    <sheet name="Contents" sheetId="23" r:id="rId2"/>
    <sheet name="Checklist" sheetId="2" r:id="rId3"/>
    <sheet name="Attendants" sheetId="3" r:id="rId4"/>
    <sheet name="Budget" sheetId="11" r:id="rId5"/>
    <sheet name="Actual" sheetId="22" r:id="rId6"/>
    <sheet name="Medicines" sheetId="14" r:id="rId7"/>
    <sheet name="Tents &amp; Teams" sheetId="18" r:id="rId8"/>
    <sheet name="Programme" sheetId="12" r:id="rId9"/>
    <sheet name="Wet Programme" sheetId="19" r:id="rId10"/>
    <sheet name="Equipment" sheetId="6" r:id="rId11"/>
    <sheet name="Programme Details" sheetId="24" r:id="rId12"/>
    <sheet name="Menu" sheetId="15" r:id="rId13"/>
    <sheet name="Shopping List" sheetId="9" r:id="rId14"/>
    <sheet name="Weather Forecast" sheetId="17" r:id="rId15"/>
  </sheets>
  <externalReferences>
    <externalReference r:id="rId16"/>
    <externalReference r:id="rId17"/>
  </externalReferences>
  <definedNames>
    <definedName name="Contact">[1]Contact!$A$1:$L$65536</definedName>
    <definedName name="Membership" localSheetId="3">[2]Membership!$A$1:$R$65536</definedName>
    <definedName name="Membership" localSheetId="7">[2]Membership!$A$1:$R$65536</definedName>
    <definedName name="Membership">[1]Membership!$A$1:$M$65536</definedName>
    <definedName name="_xlnm.Print_Area" localSheetId="5">Actual!$A$1:$I$54</definedName>
    <definedName name="_xlnm.Print_Area" localSheetId="3">Attendants!$A$1:$P$43</definedName>
    <definedName name="_xlnm.Print_Area" localSheetId="4">Budget!$A$1:$I$54</definedName>
    <definedName name="_xlnm.Print_Area" localSheetId="2">Checklist!$A$1:$H$48</definedName>
    <definedName name="_xlnm.Print_Area" localSheetId="1">Contents!$A$1:$H$35</definedName>
    <definedName name="_xlnm.Print_Area" localSheetId="0">Cover!$A$1:$H$43</definedName>
    <definedName name="_xlnm.Print_Area" localSheetId="10">Equipment!$A$1:$E$48</definedName>
    <definedName name="_xlnm.Print_Area" localSheetId="12">Menu!$A$1:$J$26</definedName>
    <definedName name="_xlnm.Print_Area" localSheetId="8">Programme!$A$1:$J$126</definedName>
    <definedName name="_xlnm.Print_Area" localSheetId="11">'Programme Details'!$A$1:$K$30</definedName>
    <definedName name="_xlnm.Print_Area" localSheetId="13">'Shopping List'!$A$1:$H$50</definedName>
    <definedName name="_xlnm.Print_Area" localSheetId="7">'Tents &amp; Teams'!$A$1:$H$50</definedName>
    <definedName name="_xlnm.Print_Area" localSheetId="14">'Weather Forecast'!$A$1:$I$10</definedName>
    <definedName name="_xlnm.Print_Area" localSheetId="9">'Wet Programme'!$A$1:$J$119</definedName>
    <definedName name="_xlnm.Print_Titles" localSheetId="8">Programme!$1:$8</definedName>
    <definedName name="_xlnm.Print_Titles" localSheetId="9">'Wet Programme'!$1:$8</definedName>
  </definedNames>
  <calcPr calcId="145621"/>
</workbook>
</file>

<file path=xl/calcChain.xml><?xml version="1.0" encoding="utf-8"?>
<calcChain xmlns="http://schemas.openxmlformats.org/spreadsheetml/2006/main">
  <c r="A4" i="24" l="1"/>
  <c r="A1" i="24"/>
  <c r="A5" i="2" l="1"/>
  <c r="A4" i="19"/>
  <c r="A1" i="19"/>
  <c r="A6" i="23" l="1"/>
  <c r="A4" i="23"/>
  <c r="B1" i="23"/>
  <c r="A4" i="17"/>
  <c r="A1" i="17"/>
  <c r="A4" i="15"/>
  <c r="A4" i="6"/>
  <c r="A1" i="15"/>
  <c r="A4" i="12"/>
  <c r="A5" i="18"/>
  <c r="A5" i="14"/>
  <c r="A1" i="6"/>
  <c r="A1" i="12"/>
  <c r="A1" i="18"/>
  <c r="A1" i="14"/>
  <c r="D22" i="22"/>
  <c r="D44" i="22"/>
  <c r="D43" i="22"/>
  <c r="D40" i="22"/>
  <c r="D39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19" i="22"/>
  <c r="I18" i="22"/>
  <c r="G20" i="22" s="1"/>
  <c r="D15" i="22"/>
  <c r="D14" i="22"/>
  <c r="A6" i="22"/>
  <c r="A5" i="22"/>
  <c r="A1" i="22"/>
  <c r="G14" i="22"/>
  <c r="G15" i="22"/>
  <c r="I32" i="3"/>
  <c r="H32" i="3"/>
  <c r="G32" i="3"/>
  <c r="F32" i="3"/>
  <c r="B32" i="3"/>
  <c r="H14" i="11" s="1"/>
  <c r="D43" i="3"/>
  <c r="H15" i="11" s="1"/>
  <c r="I18" i="11"/>
  <c r="G20" i="11" s="1"/>
  <c r="G30" i="11" s="1"/>
  <c r="D15" i="11"/>
  <c r="D19" i="11"/>
  <c r="D22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9" i="11"/>
  <c r="D40" i="11"/>
  <c r="D43" i="11"/>
  <c r="D44" i="11"/>
  <c r="D14" i="11"/>
  <c r="A5" i="9"/>
  <c r="A1" i="3"/>
  <c r="B2" i="9"/>
  <c r="A5" i="11"/>
  <c r="A6" i="11"/>
  <c r="A1" i="11"/>
  <c r="B1" i="2"/>
  <c r="H14" i="22" l="1"/>
  <c r="I14" i="22" s="1"/>
  <c r="A17" i="22"/>
  <c r="A17" i="11"/>
  <c r="A18" i="22"/>
  <c r="C49" i="18"/>
  <c r="A18" i="11"/>
  <c r="H15" i="22"/>
  <c r="I15" i="22" s="1"/>
  <c r="D16" i="22"/>
  <c r="C46" i="22" s="1"/>
  <c r="G35" i="11"/>
  <c r="I15" i="11"/>
  <c r="G29" i="11" s="1"/>
  <c r="C16" i="11"/>
  <c r="D16" i="11" s="1"/>
  <c r="C46" i="11" s="1"/>
  <c r="G32" i="11" s="1"/>
  <c r="G33" i="11" l="1"/>
  <c r="G36" i="11" s="1"/>
  <c r="I14" i="11" s="1"/>
  <c r="H46" i="11" s="1"/>
  <c r="H46" i="22"/>
</calcChain>
</file>

<file path=xl/sharedStrings.xml><?xml version="1.0" encoding="utf-8"?>
<sst xmlns="http://schemas.openxmlformats.org/spreadsheetml/2006/main" count="403" uniqueCount="211">
  <si>
    <t>JOB</t>
  </si>
  <si>
    <t>First Aider</t>
  </si>
  <si>
    <t>Income</t>
  </si>
  <si>
    <t>Outgoings</t>
  </si>
  <si>
    <t>Accomodation</t>
  </si>
  <si>
    <t>Adults</t>
  </si>
  <si>
    <t>Food</t>
  </si>
  <si>
    <t>Activities</t>
  </si>
  <si>
    <t>Fuel</t>
  </si>
  <si>
    <t>Total Outgoings</t>
  </si>
  <si>
    <t>Equipment/Materials</t>
  </si>
  <si>
    <t>Programme</t>
  </si>
  <si>
    <t>Friday</t>
  </si>
  <si>
    <t>Saturday</t>
  </si>
  <si>
    <t>Breakfast</t>
  </si>
  <si>
    <t>Lunch</t>
  </si>
  <si>
    <t>Sunday</t>
  </si>
  <si>
    <t>Menu</t>
  </si>
  <si>
    <t>Dinner</t>
  </si>
  <si>
    <t>Supper</t>
  </si>
  <si>
    <t>Surname</t>
  </si>
  <si>
    <t>Before</t>
  </si>
  <si>
    <t>After</t>
  </si>
  <si>
    <t>Badge</t>
  </si>
  <si>
    <t>Notes</t>
  </si>
  <si>
    <t>Adults/YLs</t>
  </si>
  <si>
    <t>Contents</t>
  </si>
  <si>
    <t>Shopping List</t>
  </si>
  <si>
    <t>Issue Health form</t>
  </si>
  <si>
    <t>Nights Away</t>
  </si>
  <si>
    <t>Monday</t>
  </si>
  <si>
    <t>Tuesday</t>
  </si>
  <si>
    <t>Wednesday</t>
  </si>
  <si>
    <t>Thursday</t>
  </si>
  <si>
    <t>Archery</t>
  </si>
  <si>
    <t>Canoeing</t>
  </si>
  <si>
    <t>Badges</t>
  </si>
  <si>
    <t>Name</t>
  </si>
  <si>
    <t>Dose</t>
  </si>
  <si>
    <t>Only required on demand</t>
  </si>
  <si>
    <t>Medicine Checklist</t>
  </si>
  <si>
    <t>Weather Forecast</t>
  </si>
  <si>
    <t>Initial Costings</t>
  </si>
  <si>
    <t>Book Site</t>
  </si>
  <si>
    <t>Confirm NAP Holder</t>
  </si>
  <si>
    <t>Site Visit</t>
  </si>
  <si>
    <t>Risk Assesments</t>
  </si>
  <si>
    <t>Book Activities</t>
  </si>
  <si>
    <t>Letter to Parents</t>
  </si>
  <si>
    <t>Health Form</t>
  </si>
  <si>
    <t>Issue Kit List</t>
  </si>
  <si>
    <t>Issue Joing Instructions</t>
  </si>
  <si>
    <t>Collect Money</t>
  </si>
  <si>
    <t>Collate Health Forms</t>
  </si>
  <si>
    <t>Secure Cooks</t>
  </si>
  <si>
    <t>Tents / Teams</t>
  </si>
  <si>
    <t>NAN Form Sent Off</t>
  </si>
  <si>
    <t>Home Contact</t>
  </si>
  <si>
    <t>See Separate Page</t>
  </si>
  <si>
    <t>Attendants</t>
  </si>
  <si>
    <t>Checklist</t>
  </si>
  <si>
    <t>Budget</t>
  </si>
  <si>
    <t>Actual</t>
  </si>
  <si>
    <t>Medicines</t>
  </si>
  <si>
    <t>Tents &amp; Teams</t>
  </si>
  <si>
    <t>Wet Programme</t>
  </si>
  <si>
    <t>Equipment</t>
  </si>
  <si>
    <t>Action By</t>
  </si>
  <si>
    <t>Done</t>
  </si>
  <si>
    <t>First Name</t>
  </si>
  <si>
    <t>Emergency Contact</t>
  </si>
  <si>
    <t>Money</t>
  </si>
  <si>
    <t>Deposit</t>
  </si>
  <si>
    <t>Balance</t>
  </si>
  <si>
    <t>Permission Form</t>
  </si>
  <si>
    <t>Hikes Away</t>
  </si>
  <si>
    <t>Position</t>
  </si>
  <si>
    <t>Mobile Number</t>
  </si>
  <si>
    <t xml:space="preserve">   Home Contact</t>
  </si>
  <si>
    <t>NA Badges Required</t>
  </si>
  <si>
    <t>HA Badges Required</t>
  </si>
  <si>
    <t>Totals</t>
  </si>
  <si>
    <t>Telephone Number</t>
  </si>
  <si>
    <t>Mobile</t>
  </si>
  <si>
    <t>Home</t>
  </si>
  <si>
    <t>Contact Number</t>
  </si>
  <si>
    <t>Home Contact Notes</t>
  </si>
  <si>
    <t>Leader / Helpers Notes</t>
  </si>
  <si>
    <t>Additional Per Head Fee</t>
  </si>
  <si>
    <t>Item</t>
  </si>
  <si>
    <t>Qty</t>
  </si>
  <si>
    <t>Value</t>
  </si>
  <si>
    <t>Unit Cost</t>
  </si>
  <si>
    <t>Discount (put in as negative)</t>
  </si>
  <si>
    <t>Site Deposit</t>
  </si>
  <si>
    <t>Site Balance</t>
  </si>
  <si>
    <t>Total</t>
  </si>
  <si>
    <t>Diff</t>
  </si>
  <si>
    <t xml:space="preserve">Shopping </t>
  </si>
  <si>
    <t>Grass Sledging</t>
  </si>
  <si>
    <t>Assault Course</t>
  </si>
  <si>
    <t>Rifle Range</t>
  </si>
  <si>
    <t>Orienteering</t>
  </si>
  <si>
    <t>Camp Fire</t>
  </si>
  <si>
    <t>Swimming</t>
  </si>
  <si>
    <t>Go Karts</t>
  </si>
  <si>
    <t>Climbing</t>
  </si>
  <si>
    <t>Abseiling</t>
  </si>
  <si>
    <t>Pioneering</t>
  </si>
  <si>
    <t>Transport</t>
  </si>
  <si>
    <t>Vehicle Hire</t>
  </si>
  <si>
    <t>Misc</t>
  </si>
  <si>
    <t>Equipment Costs</t>
  </si>
  <si>
    <t>Fees</t>
  </si>
  <si>
    <t>Cubs</t>
  </si>
  <si>
    <t>Sponsorship</t>
  </si>
  <si>
    <t>Subsidy from Committee</t>
  </si>
  <si>
    <t>Total Income</t>
  </si>
  <si>
    <t>Sponsorship =</t>
  </si>
  <si>
    <t>Total Sponsorship =</t>
  </si>
  <si>
    <t>Total Cost =</t>
  </si>
  <si>
    <t>Deficit =</t>
  </si>
  <si>
    <t>Total Cubs =</t>
  </si>
  <si>
    <t>Nights =</t>
  </si>
  <si>
    <t>Therefore Roughly =</t>
  </si>
  <si>
    <t>Camp fee set at:</t>
  </si>
  <si>
    <t>Tent / Team</t>
  </si>
  <si>
    <t>(adjust spacings dependant upon accomodation)</t>
  </si>
  <si>
    <t>Merit Points</t>
  </si>
  <si>
    <t>Behaviour</t>
  </si>
  <si>
    <t>Helpfulness</t>
  </si>
  <si>
    <t>(This Programme is a guide only and is subject to weather conditions)</t>
  </si>
  <si>
    <t>(This Programme is a guide only and is a fallback plan for adverse weather conditions)</t>
  </si>
  <si>
    <t>Equipment / Materials</t>
  </si>
  <si>
    <t>Activity</t>
  </si>
  <si>
    <t>Equipment Required</t>
  </si>
  <si>
    <t>Observed</t>
  </si>
  <si>
    <t xml:space="preserve">Precip. N/A </t>
  </si>
  <si>
    <t>Forecast</t>
  </si>
  <si>
    <t>Overnight</t>
  </si>
  <si>
    <t>Chance of Precip.</t>
  </si>
  <si>
    <t>Mostly Sunny</t>
  </si>
  <si>
    <t>Partly Cloudy</t>
  </si>
  <si>
    <t>Cloudy</t>
  </si>
  <si>
    <t>Showers</t>
  </si>
  <si>
    <t>Historical</t>
  </si>
  <si>
    <t>Averages</t>
  </si>
  <si>
    <t>High N/A</t>
  </si>
  <si>
    <t>Low N/A</t>
  </si>
  <si>
    <t>See Budget Page</t>
  </si>
  <si>
    <t>See Programme Page</t>
  </si>
  <si>
    <t>See Wet Programme Page</t>
  </si>
  <si>
    <t>See Medicines Page</t>
  </si>
  <si>
    <t>See Menu Page</t>
  </si>
  <si>
    <t>See Equipment Page</t>
  </si>
  <si>
    <t>See Weather Forecast Page</t>
  </si>
  <si>
    <t>Collect Consent Forms</t>
  </si>
  <si>
    <t>Before Bed</t>
  </si>
  <si>
    <t>After Dinner</t>
  </si>
  <si>
    <t>After Lunch</t>
  </si>
  <si>
    <t>After Breakfast</t>
  </si>
  <si>
    <t>Condition</t>
  </si>
  <si>
    <t>Treatment</t>
  </si>
  <si>
    <t>(Add extra days as required, but adjust the page break preview)</t>
  </si>
  <si>
    <t>Leaders in Charge</t>
  </si>
  <si>
    <t>Leaders in charge</t>
  </si>
  <si>
    <t>Secure Leaders</t>
  </si>
  <si>
    <t>Secure Helpers</t>
  </si>
  <si>
    <t>Enter on Attendants Page</t>
  </si>
  <si>
    <t>Pay Site</t>
  </si>
  <si>
    <t>Issue Consent form</t>
  </si>
  <si>
    <t>Create Consent Form</t>
  </si>
  <si>
    <t>Create Health Form</t>
  </si>
  <si>
    <t>Create Joining Instructions</t>
  </si>
  <si>
    <t>Create Kit List</t>
  </si>
  <si>
    <t>Create Activity Forms</t>
  </si>
  <si>
    <t>Issue Activity forms</t>
  </si>
  <si>
    <t>Camp Fee Ready Reckoner</t>
  </si>
  <si>
    <t>Only edit Unit Cost and Qty fields (and Camp fee set at field) as the rest are calculated</t>
  </si>
  <si>
    <t>Only edit Unit Cost and Qty fields as the rest are calculated</t>
  </si>
  <si>
    <t>Fire Marshall</t>
  </si>
  <si>
    <t>Programme Details</t>
  </si>
  <si>
    <t>How to:</t>
  </si>
  <si>
    <t>Create Code of Conduct</t>
  </si>
  <si>
    <t>Issue Code of Conduct</t>
  </si>
  <si>
    <t>Upload Forms to Website</t>
  </si>
  <si>
    <t>Ther following Cubs/Leaders/Helpers have medical conditions to be aware of:</t>
  </si>
  <si>
    <t>Adults pay £0 per night food =</t>
  </si>
  <si>
    <t>Snacks</t>
  </si>
  <si>
    <t>Low 7°C</t>
  </si>
  <si>
    <t>High 10°C</t>
  </si>
  <si>
    <t>Low 4°C</t>
  </si>
  <si>
    <t>High 7°C</t>
  </si>
  <si>
    <t>Low 2°C</t>
  </si>
  <si>
    <t>High 9°C</t>
  </si>
  <si>
    <t>High 8°C</t>
  </si>
  <si>
    <t>Low 3°C</t>
  </si>
  <si>
    <t>Low 1°C</t>
  </si>
  <si>
    <t>Armistice Day</t>
  </si>
  <si>
    <t>Mostly Cloudy</t>
  </si>
  <si>
    <t>High 11°C</t>
  </si>
  <si>
    <t>Diwali</t>
  </si>
  <si>
    <t>Light Rain</t>
  </si>
  <si>
    <t>Low 8°C</t>
  </si>
  <si>
    <t>Few Showers</t>
  </si>
  <si>
    <t>Enter Camp Name Here</t>
  </si>
  <si>
    <t>Enter Campsite Name Here</t>
  </si>
  <si>
    <t>Enter Date of Camp Here</t>
  </si>
  <si>
    <t>Enter Group Name Here</t>
  </si>
  <si>
    <t>Sponsorship from…</t>
  </si>
  <si>
    <t>Weather forecast from http://uk.weather.com - search for location and copy the 10 day forecast - ensure you delete forecast below 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</si>
</sst>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#,##0_ ;\-#,##0\ "/>
    <numFmt numFmtId="165" formatCode="d\-mmm\-yy"/>
    <numFmt numFmtId="166" formatCode="d\-mmm"/>
    <numFmt numFmtId="167" formatCode="&quot;£&quot;#,##0.00"/>
  </numFmts>
  <fonts count="6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Trebuchet MS"/>
      <family val="2"/>
    </font>
    <font>
      <i/>
      <sz val="10"/>
      <name val="Arial"/>
      <family val="2"/>
    </font>
    <font>
      <b/>
      <sz val="14"/>
      <color indexed="28"/>
      <name val="Arial"/>
      <family val="2"/>
    </font>
    <font>
      <b/>
      <sz val="8"/>
      <color indexed="28"/>
      <name val="Arial"/>
      <family val="2"/>
    </font>
    <font>
      <b/>
      <sz val="12"/>
      <color indexed="28"/>
      <name val="Arial"/>
      <family val="2"/>
    </font>
    <font>
      <sz val="10"/>
      <color indexed="8"/>
      <name val="Trebuchet MS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trike/>
      <sz val="10"/>
      <name val="Arial"/>
      <family val="2"/>
    </font>
    <font>
      <b/>
      <i/>
      <u/>
      <sz val="10"/>
      <name val="Arial"/>
      <family val="2"/>
    </font>
    <font>
      <b/>
      <strike/>
      <sz val="10"/>
      <name val="Arial"/>
      <family val="2"/>
    </font>
    <font>
      <i/>
      <strike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4"/>
      <name val="Trebuchet MS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8"/>
      <color rgb="FF003399"/>
      <name val="Arial"/>
      <family val="2"/>
    </font>
    <font>
      <b/>
      <sz val="8"/>
      <color rgb="FFFFFFFF"/>
      <name val="Calibri"/>
      <family val="2"/>
    </font>
    <font>
      <sz val="1"/>
      <color indexed="8"/>
      <name val="Calibri"/>
      <family val="2"/>
    </font>
    <font>
      <sz val="8"/>
      <color rgb="FF333333"/>
      <name val="Calibri"/>
      <family val="2"/>
    </font>
    <font>
      <sz val="8"/>
      <color rgb="FF666666"/>
      <name val="Calibri"/>
      <family val="2"/>
    </font>
    <font>
      <b/>
      <sz val="8"/>
      <color rgb="FF333333"/>
      <name val="Calibri"/>
      <family val="2"/>
    </font>
    <font>
      <b/>
      <sz val="8"/>
      <color rgb="FFFFFFFF"/>
      <name val="Arial"/>
      <family val="2"/>
    </font>
    <font>
      <b/>
      <sz val="8"/>
      <color indexed="8"/>
      <name val="Arial"/>
      <family val="2"/>
    </font>
    <font>
      <b/>
      <u/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8"/>
      <color theme="3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DF2D9"/>
        <bgColor indexed="64"/>
      </patternFill>
    </fill>
    <fill>
      <patternFill patternType="solid">
        <fgColor rgb="FFECE9D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rgb="FF003399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medium">
        <color rgb="FF003399"/>
      </bottom>
      <diagonal/>
    </border>
    <border>
      <left style="medium">
        <color rgb="FF003399"/>
      </left>
      <right/>
      <top style="medium">
        <color rgb="FF003399"/>
      </top>
      <bottom/>
      <diagonal/>
    </border>
    <border>
      <left/>
      <right/>
      <top style="medium">
        <color rgb="FF003399"/>
      </top>
      <bottom/>
      <diagonal/>
    </border>
    <border>
      <left/>
      <right style="medium">
        <color rgb="FF003399"/>
      </right>
      <top style="medium">
        <color rgb="FF003399"/>
      </top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/>
      <right style="medium">
        <color rgb="FF003399"/>
      </right>
      <top/>
      <bottom style="medium">
        <color rgb="FF003399"/>
      </bottom>
      <diagonal/>
    </border>
    <border>
      <left style="medium">
        <color rgb="FF003399"/>
      </left>
      <right/>
      <top/>
      <bottom/>
      <diagonal/>
    </border>
    <border>
      <left/>
      <right style="medium">
        <color rgb="FF003399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4" fontId="2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8">
    <xf numFmtId="0" fontId="0" fillId="0" borderId="0" xfId="0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0" xfId="40" applyFont="1"/>
    <xf numFmtId="0" fontId="19" fillId="0" borderId="0" xfId="40" applyFont="1"/>
    <xf numFmtId="0" fontId="22" fillId="0" borderId="0" xfId="40" applyFont="1"/>
    <xf numFmtId="0" fontId="32" fillId="0" borderId="0" xfId="0" applyFont="1"/>
    <xf numFmtId="0" fontId="28" fillId="0" borderId="0" xfId="0" applyFont="1" applyAlignment="1"/>
    <xf numFmtId="0" fontId="27" fillId="0" borderId="0" xfId="0" applyFont="1" applyAlignment="1"/>
    <xf numFmtId="0" fontId="21" fillId="0" borderId="0" xfId="0" applyFont="1"/>
    <xf numFmtId="0" fontId="21" fillId="0" borderId="0" xfId="0" applyFont="1" applyAlignment="1">
      <alignment horizontal="center"/>
    </xf>
    <xf numFmtId="0" fontId="35" fillId="0" borderId="0" xfId="0" applyFont="1"/>
    <xf numFmtId="0" fontId="36" fillId="0" borderId="0" xfId="0" applyFont="1" applyAlignment="1">
      <alignment horizontal="center"/>
    </xf>
    <xf numFmtId="0" fontId="22" fillId="0" borderId="18" xfId="42" applyFont="1" applyBorder="1" applyAlignment="1">
      <alignment horizontal="center" vertical="center" wrapText="1"/>
    </xf>
    <xf numFmtId="0" fontId="39" fillId="0" borderId="0" xfId="42" applyFont="1" applyAlignment="1">
      <alignment horizontal="center" vertical="center" wrapText="1"/>
    </xf>
    <xf numFmtId="0" fontId="21" fillId="0" borderId="0" xfId="42" applyFont="1" applyAlignment="1">
      <alignment wrapText="1"/>
    </xf>
    <xf numFmtId="0" fontId="21" fillId="0" borderId="0" xfId="42" applyFont="1" applyAlignment="1">
      <alignment horizontal="center" wrapText="1"/>
    </xf>
    <xf numFmtId="0" fontId="28" fillId="0" borderId="0" xfId="42" applyFont="1" applyAlignment="1">
      <alignment horizontal="left" wrapText="1"/>
    </xf>
    <xf numFmtId="0" fontId="36" fillId="0" borderId="0" xfId="42" applyFont="1" applyAlignment="1">
      <alignment wrapText="1"/>
    </xf>
    <xf numFmtId="0" fontId="38" fillId="0" borderId="0" xfId="42" applyFont="1" applyAlignment="1">
      <alignment wrapText="1"/>
    </xf>
    <xf numFmtId="0" fontId="20" fillId="0" borderId="0" xfId="42" applyFont="1" applyAlignment="1">
      <alignment horizontal="center" wrapText="1"/>
    </xf>
    <xf numFmtId="0" fontId="21" fillId="0" borderId="0" xfId="42" applyFont="1" applyAlignment="1">
      <alignment vertical="center" wrapText="1"/>
    </xf>
    <xf numFmtId="0" fontId="21" fillId="0" borderId="10" xfId="42" applyFont="1" applyBorder="1" applyAlignment="1">
      <alignment horizontal="left" wrapText="1"/>
    </xf>
    <xf numFmtId="166" fontId="21" fillId="0" borderId="10" xfId="42" applyNumberFormat="1" applyFont="1" applyFill="1" applyBorder="1" applyAlignment="1">
      <alignment horizontal="center" wrapText="1"/>
    </xf>
    <xf numFmtId="16" fontId="21" fillId="0" borderId="10" xfId="42" applyNumberFormat="1" applyFont="1" applyFill="1" applyBorder="1" applyAlignment="1">
      <alignment horizontal="center" wrapText="1"/>
    </xf>
    <xf numFmtId="1" fontId="21" fillId="0" borderId="10" xfId="42" applyNumberFormat="1" applyFont="1" applyFill="1" applyBorder="1" applyAlignment="1">
      <alignment horizontal="center" wrapText="1"/>
    </xf>
    <xf numFmtId="0" fontId="21" fillId="0" borderId="24" xfId="42" applyFont="1" applyBorder="1" applyAlignment="1">
      <alignment horizontal="left" wrapText="1"/>
    </xf>
    <xf numFmtId="0" fontId="21" fillId="0" borderId="10" xfId="42" applyFont="1" applyFill="1" applyBorder="1" applyAlignment="1">
      <alignment horizontal="left" wrapText="1"/>
    </xf>
    <xf numFmtId="0" fontId="21" fillId="0" borderId="10" xfId="42" applyFont="1" applyFill="1" applyBorder="1" applyAlignment="1">
      <alignment horizontal="center" wrapText="1"/>
    </xf>
    <xf numFmtId="0" fontId="21" fillId="0" borderId="0" xfId="42" applyFont="1" applyFill="1" applyAlignment="1">
      <alignment wrapText="1"/>
    </xf>
    <xf numFmtId="165" fontId="21" fillId="0" borderId="10" xfId="42" applyNumberFormat="1" applyFont="1" applyFill="1" applyBorder="1" applyAlignment="1">
      <alignment horizontal="center" wrapText="1"/>
    </xf>
    <xf numFmtId="165" fontId="22" fillId="0" borderId="10" xfId="42" applyNumberFormat="1" applyFont="1" applyFill="1" applyBorder="1" applyAlignment="1">
      <alignment horizontal="center" vertical="center" wrapText="1"/>
    </xf>
    <xf numFmtId="166" fontId="21" fillId="0" borderId="10" xfId="42" applyNumberFormat="1" applyFont="1" applyFill="1" applyBorder="1" applyAlignment="1">
      <alignment horizontal="center" vertical="center" wrapText="1"/>
    </xf>
    <xf numFmtId="1" fontId="21" fillId="0" borderId="10" xfId="42" applyNumberFormat="1" applyFont="1" applyFill="1" applyBorder="1" applyAlignment="1">
      <alignment horizontal="center" vertical="center" wrapText="1"/>
    </xf>
    <xf numFmtId="0" fontId="38" fillId="0" borderId="0" xfId="42" applyFont="1" applyAlignment="1">
      <alignment vertical="center" wrapText="1"/>
    </xf>
    <xf numFmtId="0" fontId="21" fillId="0" borderId="0" xfId="42" applyFont="1" applyFill="1" applyAlignment="1">
      <alignment vertical="center" wrapText="1"/>
    </xf>
    <xf numFmtId="0" fontId="22" fillId="0" borderId="10" xfId="42" applyFont="1" applyFill="1" applyBorder="1" applyAlignment="1">
      <alignment horizontal="center" wrapText="1"/>
    </xf>
    <xf numFmtId="0" fontId="21" fillId="0" borderId="10" xfId="42" applyFont="1" applyBorder="1" applyAlignment="1">
      <alignment horizontal="left" vertical="center" wrapText="1"/>
    </xf>
    <xf numFmtId="16" fontId="21" fillId="0" borderId="10" xfId="42" applyNumberFormat="1" applyFont="1" applyBorder="1" applyAlignment="1">
      <alignment horizontal="center" vertical="center" wrapText="1"/>
    </xf>
    <xf numFmtId="0" fontId="21" fillId="0" borderId="15" xfId="42" applyFont="1" applyBorder="1" applyAlignment="1">
      <alignment horizontal="left" wrapText="1"/>
    </xf>
    <xf numFmtId="165" fontId="21" fillId="0" borderId="15" xfId="42" applyNumberFormat="1" applyFont="1" applyFill="1" applyBorder="1" applyAlignment="1">
      <alignment horizontal="center" wrapText="1"/>
    </xf>
    <xf numFmtId="1" fontId="21" fillId="0" borderId="15" xfId="42" applyNumberFormat="1" applyFont="1" applyFill="1" applyBorder="1" applyAlignment="1">
      <alignment horizontal="center" wrapText="1"/>
    </xf>
    <xf numFmtId="0" fontId="22" fillId="0" borderId="25" xfId="42" applyFont="1" applyFill="1" applyBorder="1" applyAlignment="1">
      <alignment horizontal="left" wrapText="1"/>
    </xf>
    <xf numFmtId="0" fontId="22" fillId="0" borderId="26" xfId="42" applyFont="1" applyBorder="1" applyAlignment="1">
      <alignment horizontal="center" wrapText="1"/>
    </xf>
    <xf numFmtId="0" fontId="21" fillId="0" borderId="0" xfId="42" applyFont="1" applyFill="1" applyBorder="1" applyAlignment="1">
      <alignment horizontal="left" wrapText="1"/>
    </xf>
    <xf numFmtId="0" fontId="21" fillId="0" borderId="0" xfId="42" applyFont="1" applyBorder="1" applyAlignment="1">
      <alignment horizontal="left" wrapText="1"/>
    </xf>
    <xf numFmtId="0" fontId="22" fillId="0" borderId="0" xfId="42" applyFont="1" applyBorder="1" applyAlignment="1">
      <alignment horizontal="left" wrapText="1"/>
    </xf>
    <xf numFmtId="0" fontId="22" fillId="0" borderId="0" xfId="42" applyFont="1" applyBorder="1" applyAlignment="1">
      <alignment horizontal="center" wrapText="1"/>
    </xf>
    <xf numFmtId="0" fontId="22" fillId="0" borderId="0" xfId="42" applyFont="1" applyFill="1" applyBorder="1" applyAlignment="1">
      <alignment horizontal="center" wrapText="1"/>
    </xf>
    <xf numFmtId="0" fontId="22" fillId="0" borderId="0" xfId="42" applyFont="1" applyAlignment="1">
      <alignment horizontal="center" wrapText="1"/>
    </xf>
    <xf numFmtId="0" fontId="22" fillId="0" borderId="0" xfId="42" applyFont="1" applyFill="1" applyAlignment="1">
      <alignment horizontal="center" wrapText="1"/>
    </xf>
    <xf numFmtId="0" fontId="21" fillId="0" borderId="0" xfId="42" applyFont="1" applyAlignment="1">
      <alignment horizontal="left" wrapText="1"/>
    </xf>
    <xf numFmtId="0" fontId="21" fillId="0" borderId="27" xfId="42" applyFont="1" applyBorder="1" applyAlignment="1">
      <alignment horizontal="center" wrapText="1"/>
    </xf>
    <xf numFmtId="0" fontId="21" fillId="0" borderId="0" xfId="41" applyFont="1" applyFill="1" applyAlignment="1">
      <alignment horizontal="center" wrapText="1"/>
    </xf>
    <xf numFmtId="0" fontId="21" fillId="0" borderId="24" xfId="42" applyFont="1" applyBorder="1" applyAlignment="1">
      <alignment horizontal="center" wrapText="1"/>
    </xf>
    <xf numFmtId="0" fontId="21" fillId="0" borderId="10" xfId="42" applyFont="1" applyBorder="1" applyAlignment="1">
      <alignment horizontal="center" wrapText="1"/>
    </xf>
    <xf numFmtId="16" fontId="22" fillId="0" borderId="21" xfId="42" applyNumberFormat="1" applyFont="1" applyBorder="1" applyAlignment="1">
      <alignment wrapText="1"/>
    </xf>
    <xf numFmtId="0" fontId="21" fillId="0" borderId="21" xfId="42" applyFont="1" applyBorder="1" applyAlignment="1">
      <alignment horizontal="center" wrapText="1"/>
    </xf>
    <xf numFmtId="0" fontId="21" fillId="0" borderId="18" xfId="42" applyFont="1" applyBorder="1" applyAlignment="1">
      <alignment horizontal="center" wrapText="1"/>
    </xf>
    <xf numFmtId="0" fontId="26" fillId="0" borderId="0" xfId="42" applyFont="1" applyFill="1" applyAlignment="1">
      <alignment horizontal="left" wrapText="1"/>
    </xf>
    <xf numFmtId="0" fontId="21" fillId="0" borderId="21" xfId="42" applyFont="1" applyBorder="1" applyAlignment="1">
      <alignment horizontal="left" wrapText="1"/>
    </xf>
    <xf numFmtId="0" fontId="21" fillId="0" borderId="22" xfId="42" applyFont="1" applyBorder="1" applyAlignment="1">
      <alignment horizontal="center" wrapText="1"/>
    </xf>
    <xf numFmtId="0" fontId="21" fillId="0" borderId="0" xfId="42" applyFont="1" applyFill="1" applyAlignment="1">
      <alignment horizontal="center" wrapText="1"/>
    </xf>
    <xf numFmtId="1" fontId="40" fillId="0" borderId="0" xfId="42" applyNumberFormat="1" applyFont="1" applyFill="1" applyAlignment="1">
      <alignment horizontal="center" wrapText="1"/>
    </xf>
    <xf numFmtId="0" fontId="41" fillId="0" borderId="0" xfId="42" applyFont="1" applyFill="1" applyAlignment="1">
      <alignment horizontal="left" wrapText="1"/>
    </xf>
    <xf numFmtId="0" fontId="32" fillId="0" borderId="10" xfId="42" applyFont="1" applyBorder="1" applyAlignment="1">
      <alignment horizontal="center" wrapText="1"/>
    </xf>
    <xf numFmtId="0" fontId="32" fillId="0" borderId="27" xfId="42" applyFont="1" applyBorder="1" applyAlignment="1">
      <alignment horizontal="center" wrapText="1"/>
    </xf>
    <xf numFmtId="0" fontId="32" fillId="0" borderId="18" xfId="42" applyFont="1" applyBorder="1" applyAlignment="1">
      <alignment horizontal="center" wrapText="1"/>
    </xf>
    <xf numFmtId="0" fontId="32" fillId="0" borderId="22" xfId="42" applyFont="1" applyBorder="1" applyAlignment="1">
      <alignment horizontal="center" wrapText="1"/>
    </xf>
    <xf numFmtId="0" fontId="22" fillId="0" borderId="10" xfId="42" applyFont="1" applyFill="1" applyBorder="1" applyAlignment="1">
      <alignment horizontal="left" wrapText="1"/>
    </xf>
    <xf numFmtId="16" fontId="22" fillId="0" borderId="23" xfId="42" applyNumberFormat="1" applyFont="1" applyBorder="1" applyAlignment="1">
      <alignment wrapText="1"/>
    </xf>
    <xf numFmtId="0" fontId="21" fillId="0" borderId="23" xfId="42" applyFont="1" applyBorder="1" applyAlignment="1">
      <alignment horizontal="center" wrapText="1"/>
    </xf>
    <xf numFmtId="0" fontId="32" fillId="0" borderId="16" xfId="42" applyFont="1" applyBorder="1" applyAlignment="1">
      <alignment horizontal="center" wrapText="1"/>
    </xf>
    <xf numFmtId="0" fontId="21" fillId="0" borderId="16" xfId="42" applyFont="1" applyBorder="1" applyAlignment="1">
      <alignment horizontal="center" wrapText="1"/>
    </xf>
    <xf numFmtId="0" fontId="32" fillId="0" borderId="33" xfId="42" applyFont="1" applyBorder="1" applyAlignment="1">
      <alignment horizontal="center" wrapText="1"/>
    </xf>
    <xf numFmtId="0" fontId="22" fillId="0" borderId="25" xfId="42" applyFont="1" applyBorder="1" applyAlignment="1">
      <alignment wrapText="1"/>
    </xf>
    <xf numFmtId="0" fontId="22" fillId="0" borderId="35" xfId="42" applyFont="1" applyFill="1" applyBorder="1" applyAlignment="1">
      <alignment horizontal="left" wrapText="1"/>
    </xf>
    <xf numFmtId="0" fontId="22" fillId="0" borderId="36" xfId="42" applyFont="1" applyFill="1" applyBorder="1" applyAlignment="1">
      <alignment horizontal="left" wrapText="1"/>
    </xf>
    <xf numFmtId="0" fontId="22" fillId="0" borderId="24" xfId="42" applyFont="1" applyFill="1" applyBorder="1" applyAlignment="1">
      <alignment horizontal="left" wrapText="1"/>
    </xf>
    <xf numFmtId="0" fontId="22" fillId="0" borderId="10" xfId="42" applyFont="1" applyBorder="1" applyAlignment="1">
      <alignment horizontal="left" wrapText="1"/>
    </xf>
    <xf numFmtId="0" fontId="22" fillId="0" borderId="24" xfId="42" applyFont="1" applyBorder="1" applyAlignment="1">
      <alignment horizontal="left" wrapTex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0" xfId="42" applyFont="1" applyBorder="1" applyAlignment="1">
      <alignment horizontal="left" vertical="center" wrapText="1"/>
    </xf>
    <xf numFmtId="0" fontId="22" fillId="0" borderId="38" xfId="42" applyFont="1" applyFill="1" applyBorder="1" applyAlignment="1">
      <alignment horizontal="left" wrapText="1"/>
    </xf>
    <xf numFmtId="0" fontId="22" fillId="0" borderId="15" xfId="42" applyFont="1" applyBorder="1" applyAlignment="1">
      <alignment horizontal="left" wrapText="1"/>
    </xf>
    <xf numFmtId="0" fontId="22" fillId="0" borderId="0" xfId="40" applyFont="1" applyAlignment="1">
      <alignment horizontal="right"/>
    </xf>
    <xf numFmtId="0" fontId="22" fillId="0" borderId="0" xfId="40" applyFont="1" applyAlignment="1">
      <alignment horizontal="center"/>
    </xf>
    <xf numFmtId="0" fontId="44" fillId="0" borderId="0" xfId="0" applyFont="1" applyAlignment="1">
      <alignment horizontal="center"/>
    </xf>
    <xf numFmtId="0" fontId="17" fillId="0" borderId="25" xfId="0" applyFont="1" applyBorder="1"/>
    <xf numFmtId="0" fontId="17" fillId="0" borderId="36" xfId="0" applyFont="1" applyBorder="1"/>
    <xf numFmtId="0" fontId="17" fillId="0" borderId="0" xfId="0" applyFont="1"/>
    <xf numFmtId="0" fontId="17" fillId="0" borderId="26" xfId="0" applyFont="1" applyBorder="1"/>
    <xf numFmtId="0" fontId="21" fillId="0" borderId="0" xfId="40" applyFont="1" applyAlignment="1">
      <alignment horizontal="right"/>
    </xf>
    <xf numFmtId="0" fontId="21" fillId="0" borderId="0" xfId="40" applyFont="1" applyAlignment="1">
      <alignment horizontal="center"/>
    </xf>
    <xf numFmtId="44" fontId="21" fillId="0" borderId="0" xfId="40" applyNumberFormat="1" applyFont="1" applyAlignment="1">
      <alignment horizontal="right"/>
    </xf>
    <xf numFmtId="0" fontId="22" fillId="0" borderId="0" xfId="40" applyFont="1" applyAlignment="1"/>
    <xf numFmtId="0" fontId="46" fillId="0" borderId="0" xfId="40" applyFont="1"/>
    <xf numFmtId="0" fontId="47" fillId="0" borderId="0" xfId="42" applyFont="1" applyFill="1" applyAlignment="1">
      <alignment horizontal="center" wrapText="1"/>
    </xf>
    <xf numFmtId="44" fontId="21" fillId="0" borderId="0" xfId="40" applyNumberFormat="1" applyFont="1" applyBorder="1" applyAlignment="1">
      <alignment horizontal="right"/>
    </xf>
    <xf numFmtId="0" fontId="19" fillId="0" borderId="0" xfId="40" applyFont="1" applyBorder="1"/>
    <xf numFmtId="0" fontId="21" fillId="0" borderId="0" xfId="40" applyFont="1" applyBorder="1" applyAlignment="1">
      <alignment horizontal="right"/>
    </xf>
    <xf numFmtId="0" fontId="21" fillId="26" borderId="47" xfId="40" applyFont="1" applyFill="1" applyBorder="1" applyAlignment="1">
      <alignment horizontal="right"/>
    </xf>
    <xf numFmtId="0" fontId="21" fillId="26" borderId="13" xfId="40" applyFont="1" applyFill="1" applyBorder="1" applyAlignment="1">
      <alignment horizontal="center"/>
    </xf>
    <xf numFmtId="44" fontId="21" fillId="26" borderId="13" xfId="40" applyNumberFormat="1" applyFont="1" applyFill="1" applyBorder="1" applyAlignment="1">
      <alignment horizontal="right"/>
    </xf>
    <xf numFmtId="164" fontId="21" fillId="26" borderId="13" xfId="40" applyNumberFormat="1" applyFont="1" applyFill="1" applyBorder="1" applyAlignment="1">
      <alignment horizontal="right"/>
    </xf>
    <xf numFmtId="0" fontId="22" fillId="25" borderId="32" xfId="40" applyFont="1" applyFill="1" applyBorder="1" applyAlignment="1">
      <alignment horizontal="right"/>
    </xf>
    <xf numFmtId="0" fontId="22" fillId="0" borderId="0" xfId="40" applyFont="1" applyBorder="1" applyAlignment="1">
      <alignment horizontal="right"/>
    </xf>
    <xf numFmtId="0" fontId="43" fillId="0" borderId="0" xfId="0" applyFont="1" applyAlignment="1">
      <alignment horizontal="left"/>
    </xf>
    <xf numFmtId="0" fontId="21" fillId="0" borderId="0" xfId="42" applyFont="1"/>
    <xf numFmtId="0" fontId="21" fillId="0" borderId="0" xfId="42" applyFont="1" applyAlignment="1">
      <alignment horizontal="center"/>
    </xf>
    <xf numFmtId="0" fontId="21" fillId="0" borderId="0" xfId="42" applyFont="1" applyAlignment="1">
      <alignment vertical="center"/>
    </xf>
    <xf numFmtId="0" fontId="21" fillId="0" borderId="0" xfId="42" applyFont="1" applyAlignment="1">
      <alignment horizontal="right"/>
    </xf>
    <xf numFmtId="0" fontId="21" fillId="0" borderId="0" xfId="42" applyFont="1" applyAlignment="1">
      <alignment horizontal="left"/>
    </xf>
    <xf numFmtId="0" fontId="38" fillId="0" borderId="0" xfId="42" applyFont="1"/>
    <xf numFmtId="0" fontId="22" fillId="0" borderId="0" xfId="42" applyFont="1" applyFill="1" applyAlignment="1">
      <alignment horizontal="center"/>
    </xf>
    <xf numFmtId="0" fontId="22" fillId="0" borderId="0" xfId="42" applyFont="1" applyAlignment="1">
      <alignment horizontal="center"/>
    </xf>
    <xf numFmtId="0" fontId="21" fillId="0" borderId="0" xfId="42" applyFont="1" applyFill="1" applyAlignment="1">
      <alignment horizontal="left"/>
    </xf>
    <xf numFmtId="0" fontId="21" fillId="0" borderId="0" xfId="42" applyFont="1" applyFill="1"/>
    <xf numFmtId="0" fontId="24" fillId="0" borderId="0" xfId="0" applyFont="1"/>
    <xf numFmtId="0" fontId="49" fillId="0" borderId="0" xfId="0" applyFont="1"/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11" fillId="0" borderId="0" xfId="35" applyFont="1" applyAlignment="1" applyProtection="1">
      <alignment horizontal="center"/>
    </xf>
    <xf numFmtId="0" fontId="11" fillId="0" borderId="0" xfId="35" applyFont="1" applyAlignment="1" applyProtection="1">
      <alignment horizontal="right"/>
    </xf>
    <xf numFmtId="0" fontId="21" fillId="0" borderId="0" xfId="40" applyFont="1" applyBorder="1" applyAlignment="1">
      <alignment horizontal="center"/>
    </xf>
    <xf numFmtId="0" fontId="21" fillId="0" borderId="0" xfId="40" applyFont="1" applyBorder="1"/>
    <xf numFmtId="44" fontId="21" fillId="0" borderId="0" xfId="40" applyNumberFormat="1" applyFont="1"/>
    <xf numFmtId="0" fontId="43" fillId="0" borderId="0" xfId="42" applyFont="1" applyFill="1" applyAlignment="1">
      <alignment horizontal="center"/>
    </xf>
    <xf numFmtId="0" fontId="46" fillId="0" borderId="0" xfId="42" applyFont="1" applyFill="1" applyAlignment="1">
      <alignment horizontal="center"/>
    </xf>
    <xf numFmtId="0" fontId="46" fillId="0" borderId="0" xfId="42" applyFont="1" applyAlignment="1">
      <alignment horizontal="center"/>
    </xf>
    <xf numFmtId="0" fontId="21" fillId="0" borderId="10" xfId="42" applyFont="1" applyFill="1" applyBorder="1" applyAlignment="1">
      <alignment horizontal="left"/>
    </xf>
    <xf numFmtId="0" fontId="21" fillId="0" borderId="10" xfId="42" applyFont="1" applyFill="1" applyBorder="1" applyAlignment="1">
      <alignment horizontal="center"/>
    </xf>
    <xf numFmtId="0" fontId="46" fillId="0" borderId="0" xfId="42" applyFont="1" applyAlignment="1">
      <alignment horizontal="right"/>
    </xf>
    <xf numFmtId="0" fontId="21" fillId="0" borderId="0" xfId="42" applyFont="1" applyFill="1" applyBorder="1" applyAlignment="1">
      <alignment horizontal="left"/>
    </xf>
    <xf numFmtId="0" fontId="21" fillId="0" borderId="0" xfId="42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49" fillId="0" borderId="0" xfId="0" applyFont="1" applyBorder="1"/>
    <xf numFmtId="0" fontId="5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56" fillId="24" borderId="0" xfId="0" applyFont="1" applyFill="1" applyAlignment="1">
      <alignment horizontal="center" vertical="center" wrapText="1"/>
    </xf>
    <xf numFmtId="16" fontId="57" fillId="27" borderId="48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top" wrapText="1"/>
    </xf>
    <xf numFmtId="0" fontId="58" fillId="24" borderId="0" xfId="0" applyFont="1" applyFill="1" applyAlignment="1">
      <alignment horizontal="center" vertical="top" wrapText="1"/>
    </xf>
    <xf numFmtId="0" fontId="0" fillId="28" borderId="0" xfId="0" applyFill="1" applyAlignment="1">
      <alignment horizontal="center" vertical="top" wrapText="1"/>
    </xf>
    <xf numFmtId="0" fontId="58" fillId="28" borderId="0" xfId="0" applyFont="1" applyFill="1" applyAlignment="1">
      <alignment horizontal="center" vertical="top" wrapText="1"/>
    </xf>
    <xf numFmtId="0" fontId="56" fillId="24" borderId="50" xfId="0" applyFont="1" applyFill="1" applyBorder="1" applyAlignment="1">
      <alignment horizontal="center" vertical="center" wrapText="1"/>
    </xf>
    <xf numFmtId="0" fontId="56" fillId="24" borderId="51" xfId="0" applyFont="1" applyFill="1" applyBorder="1" applyAlignment="1">
      <alignment horizontal="center" vertical="center" wrapText="1"/>
    </xf>
    <xf numFmtId="0" fontId="56" fillId="24" borderId="52" xfId="0" applyFont="1" applyFill="1" applyBorder="1" applyAlignment="1">
      <alignment horizontal="center" vertical="center" wrapText="1"/>
    </xf>
    <xf numFmtId="16" fontId="57" fillId="27" borderId="53" xfId="0" applyNumberFormat="1" applyFont="1" applyFill="1" applyBorder="1" applyAlignment="1">
      <alignment horizontal="center" vertical="center" wrapText="1"/>
    </xf>
    <xf numFmtId="16" fontId="57" fillId="27" borderId="54" xfId="0" applyNumberFormat="1" applyFont="1" applyFill="1" applyBorder="1" applyAlignment="1">
      <alignment horizontal="center" vertical="center" wrapText="1"/>
    </xf>
    <xf numFmtId="0" fontId="0" fillId="24" borderId="55" xfId="0" applyFill="1" applyBorder="1" applyAlignment="1">
      <alignment horizontal="center" vertical="top" wrapText="1"/>
    </xf>
    <xf numFmtId="0" fontId="0" fillId="28" borderId="56" xfId="0" applyFill="1" applyBorder="1" applyAlignment="1">
      <alignment horizontal="center" vertical="top" wrapText="1"/>
    </xf>
    <xf numFmtId="0" fontId="58" fillId="24" borderId="55" xfId="0" applyFont="1" applyFill="1" applyBorder="1" applyAlignment="1">
      <alignment horizontal="center" vertical="top" wrapText="1"/>
    </xf>
    <xf numFmtId="0" fontId="58" fillId="28" borderId="56" xfId="0" applyFont="1" applyFill="1" applyBorder="1" applyAlignment="1">
      <alignment horizontal="center" vertical="top" wrapText="1"/>
    </xf>
    <xf numFmtId="0" fontId="56" fillId="24" borderId="55" xfId="0" applyFont="1" applyFill="1" applyBorder="1" applyAlignment="1">
      <alignment horizontal="center" vertical="center" wrapText="1"/>
    </xf>
    <xf numFmtId="0" fontId="56" fillId="24" borderId="56" xfId="0" applyFont="1" applyFill="1" applyBorder="1" applyAlignment="1">
      <alignment horizontal="center" vertical="center" wrapText="1"/>
    </xf>
    <xf numFmtId="0" fontId="0" fillId="28" borderId="55" xfId="0" applyFill="1" applyBorder="1" applyAlignment="1">
      <alignment horizontal="center" vertical="top" wrapText="1"/>
    </xf>
    <xf numFmtId="0" fontId="0" fillId="24" borderId="56" xfId="0" applyFill="1" applyBorder="1" applyAlignment="1">
      <alignment horizontal="center" vertical="top" wrapText="1"/>
    </xf>
    <xf numFmtId="0" fontId="58" fillId="28" borderId="55" xfId="0" applyFont="1" applyFill="1" applyBorder="1" applyAlignment="1">
      <alignment horizontal="center" vertical="top" wrapText="1"/>
    </xf>
    <xf numFmtId="0" fontId="58" fillId="24" borderId="56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22" fillId="0" borderId="0" xfId="0" applyFont="1" applyAlignment="1"/>
    <xf numFmtId="0" fontId="22" fillId="0" borderId="10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20" fontId="4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left" indent="8"/>
    </xf>
    <xf numFmtId="44" fontId="22" fillId="25" borderId="14" xfId="40" applyNumberFormat="1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4" fillId="0" borderId="0" xfId="35" applyFont="1" applyAlignment="1" applyProtection="1">
      <alignment horizontal="left" indent="8"/>
    </xf>
    <xf numFmtId="0" fontId="21" fillId="0" borderId="28" xfId="42" applyFont="1" applyBorder="1" applyAlignment="1">
      <alignment horizontal="left" wrapText="1"/>
    </xf>
    <xf numFmtId="0" fontId="21" fillId="0" borderId="30" xfId="42" applyFont="1" applyBorder="1" applyAlignment="1">
      <alignment horizontal="left" wrapText="1"/>
    </xf>
    <xf numFmtId="16" fontId="22" fillId="0" borderId="24" xfId="42" applyNumberFormat="1" applyFont="1" applyBorder="1" applyAlignment="1">
      <alignment wrapText="1"/>
    </xf>
    <xf numFmtId="0" fontId="22" fillId="0" borderId="24" xfId="42" applyFont="1" applyBorder="1" applyAlignment="1">
      <alignment wrapText="1"/>
    </xf>
    <xf numFmtId="0" fontId="42" fillId="0" borderId="27" xfId="42" applyFont="1" applyFill="1" applyBorder="1" applyAlignment="1">
      <alignment horizontal="left" wrapText="1"/>
    </xf>
    <xf numFmtId="0" fontId="42" fillId="0" borderId="27" xfId="42" applyFont="1" applyFill="1" applyBorder="1" applyAlignment="1">
      <alignment horizontal="left" vertical="center" wrapText="1"/>
    </xf>
    <xf numFmtId="0" fontId="42" fillId="0" borderId="27" xfId="42" applyFont="1" applyFill="1" applyBorder="1" applyAlignment="1">
      <alignment horizontal="center" wrapText="1"/>
    </xf>
    <xf numFmtId="0" fontId="42" fillId="0" borderId="37" xfId="42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165" fontId="22" fillId="0" borderId="15" xfId="42" applyNumberFormat="1" applyFont="1" applyFill="1" applyBorder="1" applyAlignment="1">
      <alignment horizontal="center" wrapText="1"/>
    </xf>
    <xf numFmtId="2" fontId="21" fillId="0" borderId="10" xfId="42" applyNumberFormat="1" applyFont="1" applyFill="1" applyBorder="1" applyAlignment="1">
      <alignment horizontal="center" wrapText="1"/>
    </xf>
    <xf numFmtId="2" fontId="21" fillId="0" borderId="10" xfId="42" applyNumberFormat="1" applyFont="1" applyFill="1" applyBorder="1" applyAlignment="1">
      <alignment horizontal="center" vertical="center" wrapText="1"/>
    </xf>
    <xf numFmtId="2" fontId="21" fillId="0" borderId="15" xfId="42" applyNumberFormat="1" applyFont="1" applyFill="1" applyBorder="1" applyAlignment="1">
      <alignment horizontal="center" wrapText="1"/>
    </xf>
    <xf numFmtId="2" fontId="21" fillId="0" borderId="15" xfId="42" applyNumberFormat="1" applyFont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2" fontId="21" fillId="0" borderId="16" xfId="42" applyNumberFormat="1" applyFont="1" applyFill="1" applyBorder="1" applyAlignment="1">
      <alignment horizontal="center" wrapText="1"/>
    </xf>
    <xf numFmtId="16" fontId="21" fillId="0" borderId="16" xfId="42" applyNumberFormat="1" applyFont="1" applyFill="1" applyBorder="1" applyAlignment="1">
      <alignment horizontal="center" wrapText="1"/>
    </xf>
    <xf numFmtId="165" fontId="21" fillId="0" borderId="16" xfId="42" applyNumberFormat="1" applyFont="1" applyFill="1" applyBorder="1" applyAlignment="1">
      <alignment horizontal="center" wrapText="1"/>
    </xf>
    <xf numFmtId="1" fontId="21" fillId="0" borderId="16" xfId="42" applyNumberFormat="1" applyFont="1" applyFill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20" fontId="63" fillId="0" borderId="0" xfId="0" applyNumberFormat="1" applyFont="1" applyAlignment="1">
      <alignment horizontal="center" wrapText="1"/>
    </xf>
    <xf numFmtId="0" fontId="36" fillId="0" borderId="0" xfId="0" applyFont="1" applyAlignment="1">
      <alignment horizontal="center"/>
    </xf>
    <xf numFmtId="0" fontId="11" fillId="0" borderId="0" xfId="35" applyFont="1" applyAlignment="1" applyProtection="1">
      <alignment horizontal="left"/>
    </xf>
    <xf numFmtId="0" fontId="54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54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32" fillId="0" borderId="0" xfId="0" applyFont="1" applyAlignment="1"/>
    <xf numFmtId="0" fontId="32" fillId="0" borderId="0" xfId="0" applyFont="1" applyAlignment="1">
      <alignment vertical="center" wrapText="1"/>
    </xf>
    <xf numFmtId="0" fontId="65" fillId="0" borderId="0" xfId="0" applyFont="1" applyAlignment="1">
      <alignment horizontal="left" indent="8"/>
    </xf>
    <xf numFmtId="0" fontId="66" fillId="0" borderId="0" xfId="0" applyFont="1" applyAlignment="1">
      <alignment horizontal="left" indent="8"/>
    </xf>
    <xf numFmtId="0" fontId="67" fillId="0" borderId="0" xfId="0" applyFont="1" applyAlignment="1">
      <alignment horizontal="left" indent="8"/>
    </xf>
    <xf numFmtId="167" fontId="17" fillId="0" borderId="36" xfId="0" applyNumberFormat="1" applyFont="1" applyBorder="1"/>
    <xf numFmtId="167" fontId="0" fillId="0" borderId="17" xfId="0" applyNumberFormat="1" applyBorder="1"/>
    <xf numFmtId="167" fontId="0" fillId="0" borderId="20" xfId="0" applyNumberFormat="1" applyBorder="1"/>
    <xf numFmtId="167" fontId="0" fillId="0" borderId="10" xfId="0" applyNumberFormat="1" applyBorder="1"/>
    <xf numFmtId="167" fontId="0" fillId="0" borderId="27" xfId="0" applyNumberFormat="1" applyBorder="1"/>
    <xf numFmtId="167" fontId="0" fillId="0" borderId="18" xfId="0" applyNumberFormat="1" applyBorder="1"/>
    <xf numFmtId="167" fontId="0" fillId="0" borderId="22" xfId="0" applyNumberFormat="1" applyBorder="1"/>
    <xf numFmtId="0" fontId="22" fillId="0" borderId="10" xfId="0" applyFont="1" applyBorder="1" applyAlignment="1">
      <alignment horizontal="left"/>
    </xf>
    <xf numFmtId="0" fontId="60" fillId="24" borderId="0" xfId="0" applyFont="1" applyFill="1" applyAlignment="1">
      <alignment horizontal="center" vertical="center" wrapText="1"/>
    </xf>
    <xf numFmtId="0" fontId="59" fillId="24" borderId="0" xfId="0" applyFont="1" applyFill="1" applyAlignment="1">
      <alignment horizontal="center" vertical="center" wrapText="1"/>
    </xf>
    <xf numFmtId="0" fontId="0" fillId="28" borderId="0" xfId="0" applyFill="1" applyAlignment="1">
      <alignment horizontal="center" vertical="center" wrapText="1"/>
    </xf>
    <xf numFmtId="0" fontId="60" fillId="28" borderId="0" xfId="0" applyFont="1" applyFill="1" applyAlignment="1">
      <alignment horizontal="center" vertical="center" wrapText="1"/>
    </xf>
    <xf numFmtId="0" fontId="59" fillId="28" borderId="0" xfId="0" applyFont="1" applyFill="1" applyAlignment="1">
      <alignment horizontal="center" vertical="center" wrapText="1"/>
    </xf>
    <xf numFmtId="0" fontId="61" fillId="28" borderId="0" xfId="0" applyFont="1" applyFill="1" applyAlignment="1">
      <alignment horizontal="center" vertical="center" wrapText="1"/>
    </xf>
    <xf numFmtId="9" fontId="60" fillId="28" borderId="0" xfId="0" applyNumberFormat="1" applyFont="1" applyFill="1" applyAlignment="1">
      <alignment horizontal="center" vertical="center" wrapText="1"/>
    </xf>
    <xf numFmtId="0" fontId="11" fillId="28" borderId="0" xfId="35" applyFill="1" applyAlignment="1" applyProtection="1">
      <alignment horizontal="center" vertical="center" wrapText="1"/>
    </xf>
    <xf numFmtId="0" fontId="61" fillId="24" borderId="0" xfId="0" applyFont="1" applyFill="1" applyAlignment="1">
      <alignment horizontal="center" vertical="center" wrapText="1"/>
    </xf>
    <xf numFmtId="0" fontId="60" fillId="24" borderId="55" xfId="0" applyFont="1" applyFill="1" applyBorder="1" applyAlignment="1">
      <alignment horizontal="center" vertical="center" wrapText="1"/>
    </xf>
    <xf numFmtId="0" fontId="60" fillId="28" borderId="56" xfId="0" applyFont="1" applyFill="1" applyBorder="1" applyAlignment="1">
      <alignment horizontal="center" vertical="center" wrapText="1"/>
    </xf>
    <xf numFmtId="0" fontId="59" fillId="24" borderId="55" xfId="0" applyFont="1" applyFill="1" applyBorder="1" applyAlignment="1">
      <alignment horizontal="center" vertical="center" wrapText="1"/>
    </xf>
    <xf numFmtId="0" fontId="59" fillId="28" borderId="56" xfId="0" applyFont="1" applyFill="1" applyBorder="1" applyAlignment="1">
      <alignment horizontal="center" vertical="center" wrapText="1"/>
    </xf>
    <xf numFmtId="0" fontId="0" fillId="28" borderId="56" xfId="0" applyFill="1" applyBorder="1" applyAlignment="1">
      <alignment horizontal="center" vertical="center" wrapText="1"/>
    </xf>
    <xf numFmtId="0" fontId="61" fillId="28" borderId="56" xfId="0" applyFont="1" applyFill="1" applyBorder="1" applyAlignment="1">
      <alignment horizontal="center" vertical="center" wrapText="1"/>
    </xf>
    <xf numFmtId="9" fontId="60" fillId="28" borderId="56" xfId="0" applyNumberFormat="1" applyFont="1" applyFill="1" applyBorder="1" applyAlignment="1">
      <alignment horizontal="center" vertical="center" wrapText="1"/>
    </xf>
    <xf numFmtId="0" fontId="60" fillId="28" borderId="55" xfId="0" applyFont="1" applyFill="1" applyBorder="1" applyAlignment="1">
      <alignment horizontal="center" vertical="center" wrapText="1"/>
    </xf>
    <xf numFmtId="0" fontId="60" fillId="24" borderId="56" xfId="0" applyFont="1" applyFill="1" applyBorder="1" applyAlignment="1">
      <alignment horizontal="center" vertical="center" wrapText="1"/>
    </xf>
    <xf numFmtId="0" fontId="59" fillId="28" borderId="55" xfId="0" applyFont="1" applyFill="1" applyBorder="1" applyAlignment="1">
      <alignment horizontal="center" vertical="center" wrapText="1"/>
    </xf>
    <xf numFmtId="0" fontId="61" fillId="24" borderId="56" xfId="0" applyFont="1" applyFill="1" applyBorder="1" applyAlignment="1">
      <alignment horizontal="center" vertical="center" wrapText="1"/>
    </xf>
    <xf numFmtId="0" fontId="0" fillId="28" borderId="55" xfId="0" applyFill="1" applyBorder="1" applyAlignment="1">
      <alignment horizontal="center" vertical="center" wrapText="1"/>
    </xf>
    <xf numFmtId="0" fontId="59" fillId="24" borderId="56" xfId="0" applyFont="1" applyFill="1" applyBorder="1" applyAlignment="1">
      <alignment horizontal="center" vertical="center" wrapText="1"/>
    </xf>
    <xf numFmtId="0" fontId="61" fillId="28" borderId="55" xfId="0" applyFont="1" applyFill="1" applyBorder="1" applyAlignment="1">
      <alignment horizontal="center" vertical="center" wrapText="1"/>
    </xf>
    <xf numFmtId="9" fontId="60" fillId="28" borderId="55" xfId="0" applyNumberFormat="1" applyFont="1" applyFill="1" applyBorder="1" applyAlignment="1">
      <alignment horizontal="center" vertical="center" wrapText="1"/>
    </xf>
    <xf numFmtId="0" fontId="11" fillId="28" borderId="55" xfId="35" applyFill="1" applyBorder="1" applyAlignment="1" applyProtection="1">
      <alignment horizontal="center" vertical="center" wrapText="1"/>
    </xf>
    <xf numFmtId="0" fontId="68" fillId="28" borderId="49" xfId="0" applyFont="1" applyFill="1" applyBorder="1" applyAlignment="1">
      <alignment horizontal="center" wrapText="1"/>
    </xf>
    <xf numFmtId="0" fontId="21" fillId="0" borderId="19" xfId="42" applyFont="1" applyBorder="1" applyAlignment="1">
      <alignment horizontal="left" wrapText="1"/>
    </xf>
    <xf numFmtId="0" fontId="21" fillId="0" borderId="58" xfId="42" applyFont="1" applyBorder="1" applyAlignment="1">
      <alignment horizontal="left" wrapText="1"/>
    </xf>
    <xf numFmtId="0" fontId="21" fillId="0" borderId="20" xfId="42" applyFont="1" applyBorder="1" applyAlignment="1">
      <alignment horizontal="center" wrapText="1"/>
    </xf>
    <xf numFmtId="0" fontId="21" fillId="0" borderId="27" xfId="42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1" fillId="0" borderId="0" xfId="35" applyFont="1" applyAlignment="1" applyProtection="1">
      <alignment horizontal="left"/>
    </xf>
    <xf numFmtId="0" fontId="28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64" fillId="0" borderId="0" xfId="35" applyFont="1" applyAlignment="1" applyProtection="1">
      <alignment horizontal="left" indent="8"/>
    </xf>
    <xf numFmtId="0" fontId="21" fillId="0" borderId="18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0" xfId="0" applyFont="1" applyBorder="1" applyAlignment="1"/>
    <xf numFmtId="0" fontId="11" fillId="0" borderId="10" xfId="35" applyFont="1" applyBorder="1" applyAlignment="1" applyProtection="1"/>
    <xf numFmtId="0" fontId="32" fillId="0" borderId="24" xfId="0" applyFont="1" applyBorder="1" applyAlignment="1"/>
    <xf numFmtId="0" fontId="32" fillId="0" borderId="10" xfId="0" applyFont="1" applyBorder="1" applyAlignment="1"/>
    <xf numFmtId="0" fontId="21" fillId="0" borderId="10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8" xfId="0" applyFont="1" applyBorder="1" applyAlignment="1"/>
    <xf numFmtId="0" fontId="21" fillId="0" borderId="21" xfId="0" applyFont="1" applyBorder="1" applyAlignment="1"/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11" fillId="0" borderId="10" xfId="35" applyBorder="1" applyAlignment="1" applyProtection="1"/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1" fillId="0" borderId="10" xfId="35" applyFont="1" applyBorder="1" applyAlignment="1" applyProtection="1"/>
    <xf numFmtId="0" fontId="51" fillId="0" borderId="2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33" fillId="0" borderId="0" xfId="42" applyFont="1" applyAlignment="1">
      <alignment horizontal="center" wrapText="1"/>
    </xf>
    <xf numFmtId="0" fontId="37" fillId="0" borderId="25" xfId="42" applyFont="1" applyBorder="1" applyAlignment="1">
      <alignment horizontal="center" wrapText="1"/>
    </xf>
    <xf numFmtId="0" fontId="37" fillId="0" borderId="26" xfId="42" applyFont="1" applyBorder="1" applyAlignment="1">
      <alignment horizontal="center" wrapText="1"/>
    </xf>
    <xf numFmtId="0" fontId="37" fillId="0" borderId="36" xfId="42" applyFont="1" applyBorder="1" applyAlignment="1">
      <alignment horizontal="center" wrapText="1"/>
    </xf>
    <xf numFmtId="0" fontId="37" fillId="0" borderId="17" xfId="42" applyFont="1" applyBorder="1" applyAlignment="1">
      <alignment horizontal="center" wrapText="1"/>
    </xf>
    <xf numFmtId="0" fontId="36" fillId="0" borderId="0" xfId="42" applyFont="1" applyAlignment="1">
      <alignment horizontal="center" wrapText="1"/>
    </xf>
    <xf numFmtId="0" fontId="22" fillId="0" borderId="17" xfId="42" applyFont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2" fillId="0" borderId="21" xfId="42" applyFont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16" fontId="22" fillId="0" borderId="28" xfId="42" applyNumberFormat="1" applyFont="1" applyBorder="1" applyAlignment="1">
      <alignment horizontal="center" wrapText="1"/>
    </xf>
    <xf numFmtId="16" fontId="22" fillId="0" borderId="29" xfId="42" applyNumberFormat="1" applyFont="1" applyBorder="1" applyAlignment="1">
      <alignment horizontal="center" wrapText="1"/>
    </xf>
    <xf numFmtId="16" fontId="22" fillId="0" borderId="30" xfId="42" applyNumberFormat="1" applyFont="1" applyBorder="1" applyAlignment="1">
      <alignment horizontal="center" wrapText="1"/>
    </xf>
    <xf numFmtId="16" fontId="22" fillId="0" borderId="31" xfId="42" applyNumberFormat="1" applyFont="1" applyBorder="1" applyAlignment="1">
      <alignment horizontal="center" wrapText="1"/>
    </xf>
    <xf numFmtId="0" fontId="11" fillId="0" borderId="0" xfId="35" applyFont="1" applyAlignment="1" applyProtection="1"/>
    <xf numFmtId="0" fontId="28" fillId="0" borderId="0" xfId="0" applyFont="1" applyAlignment="1"/>
    <xf numFmtId="0" fontId="22" fillId="0" borderId="20" xfId="42" applyFont="1" applyBorder="1" applyAlignment="1">
      <alignment horizontal="center" vertical="center" wrapText="1"/>
    </xf>
    <xf numFmtId="0" fontId="22" fillId="0" borderId="22" xfId="42" applyFont="1" applyBorder="1" applyAlignment="1">
      <alignment horizontal="center" vertical="center" wrapText="1"/>
    </xf>
    <xf numFmtId="16" fontId="22" fillId="0" borderId="25" xfId="42" applyNumberFormat="1" applyFont="1" applyBorder="1" applyAlignment="1">
      <alignment horizontal="center" wrapText="1"/>
    </xf>
    <xf numFmtId="16" fontId="22" fillId="0" borderId="26" xfId="42" applyNumberFormat="1" applyFont="1" applyBorder="1" applyAlignment="1">
      <alignment horizontal="center" wrapText="1"/>
    </xf>
    <xf numFmtId="16" fontId="22" fillId="0" borderId="36" xfId="42" applyNumberFormat="1" applyFont="1" applyBorder="1" applyAlignment="1">
      <alignment horizontal="center" wrapText="1"/>
    </xf>
    <xf numFmtId="16" fontId="22" fillId="0" borderId="32" xfId="42" applyNumberFormat="1" applyFont="1" applyBorder="1" applyAlignment="1">
      <alignment horizontal="center" wrapText="1"/>
    </xf>
    <xf numFmtId="16" fontId="22" fillId="0" borderId="34" xfId="42" applyNumberFormat="1" applyFont="1" applyBorder="1" applyAlignment="1">
      <alignment horizontal="center" wrapText="1"/>
    </xf>
    <xf numFmtId="0" fontId="46" fillId="0" borderId="0" xfId="40" applyFont="1" applyAlignment="1">
      <alignment horizontal="right"/>
    </xf>
    <xf numFmtId="0" fontId="22" fillId="25" borderId="45" xfId="40" applyFont="1" applyFill="1" applyBorder="1" applyAlignment="1">
      <alignment horizontal="center"/>
    </xf>
    <xf numFmtId="0" fontId="22" fillId="25" borderId="46" xfId="40" applyFont="1" applyFill="1" applyBorder="1" applyAlignment="1">
      <alignment horizontal="center"/>
    </xf>
    <xf numFmtId="44" fontId="46" fillId="0" borderId="0" xfId="4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2" fillId="0" borderId="1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22" fillId="0" borderId="57" xfId="42" applyFont="1" applyFill="1" applyBorder="1" applyAlignment="1">
      <alignment horizontal="center"/>
    </xf>
    <xf numFmtId="0" fontId="21" fillId="0" borderId="57" xfId="42" applyFont="1" applyFill="1" applyBorder="1" applyAlignment="1">
      <alignment horizontal="center"/>
    </xf>
    <xf numFmtId="0" fontId="46" fillId="0" borderId="0" xfId="42" applyFont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11" fillId="0" borderId="0" xfId="35" applyFont="1" applyAlignment="1" applyProtection="1">
      <alignment wrapText="1"/>
    </xf>
    <xf numFmtId="0" fontId="54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63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/>
    </xf>
    <xf numFmtId="0" fontId="30" fillId="0" borderId="15" xfId="0" applyFont="1" applyBorder="1" applyAlignment="1">
      <alignment horizontal="center" vertical="center" textRotation="90" wrapText="1"/>
    </xf>
    <xf numFmtId="0" fontId="30" fillId="0" borderId="12" xfId="0" applyFont="1" applyBorder="1" applyAlignment="1">
      <alignment horizontal="center" vertical="center" textRotation="90" wrapText="1"/>
    </xf>
    <xf numFmtId="0" fontId="30" fillId="0" borderId="16" xfId="0" applyFont="1" applyBorder="1" applyAlignment="1">
      <alignment horizontal="center" vertical="center" textRotation="90" wrapText="1"/>
    </xf>
    <xf numFmtId="0" fontId="52" fillId="0" borderId="0" xfId="0" applyFont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0" borderId="0" xfId="35" applyAlignment="1" applyProtection="1">
      <alignment horizontal="left"/>
    </xf>
    <xf numFmtId="0" fontId="44" fillId="0" borderId="0" xfId="0" applyFont="1" applyAlignment="1">
      <alignment horizontal="center"/>
    </xf>
    <xf numFmtId="0" fontId="17" fillId="0" borderId="39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62" fillId="29" borderId="53" xfId="0" applyFont="1" applyFill="1" applyBorder="1" applyAlignment="1">
      <alignment horizontal="center" vertical="center" wrapText="1"/>
    </xf>
    <xf numFmtId="0" fontId="62" fillId="29" borderId="48" xfId="0" applyFont="1" applyFill="1" applyBorder="1" applyAlignment="1">
      <alignment horizontal="center" vertical="center" wrapText="1"/>
    </xf>
    <xf numFmtId="0" fontId="62" fillId="29" borderId="5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62" fillId="29" borderId="55" xfId="0" applyFont="1" applyFill="1" applyBorder="1" applyAlignment="1">
      <alignment horizontal="center" vertical="center" wrapText="1"/>
    </xf>
    <xf numFmtId="0" fontId="62" fillId="29" borderId="0" xfId="0" applyFont="1" applyFill="1" applyBorder="1" applyAlignment="1">
      <alignment horizontal="center" vertical="center" wrapText="1"/>
    </xf>
    <xf numFmtId="0" fontId="62" fillId="29" borderId="56" xfId="0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left" wrapText="1"/>
    </xf>
    <xf numFmtId="0" fontId="22" fillId="0" borderId="16" xfId="42" applyFont="1" applyFill="1" applyBorder="1" applyAlignment="1">
      <alignment horizontal="left" wrapText="1"/>
    </xf>
    <xf numFmtId="0" fontId="21" fillId="0" borderId="16" xfId="42" applyFont="1" applyFill="1" applyBorder="1" applyAlignment="1">
      <alignment horizontal="left" wrapText="1"/>
    </xf>
    <xf numFmtId="0" fontId="21" fillId="0" borderId="16" xfId="42" applyFont="1" applyFill="1" applyBorder="1" applyAlignment="1">
      <alignment horizontal="center" wrapText="1"/>
    </xf>
    <xf numFmtId="0" fontId="42" fillId="0" borderId="33" xfId="42" applyFont="1" applyFill="1" applyBorder="1" applyAlignment="1">
      <alignment horizontal="left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_Guest List" xfId="41"/>
    <cellStyle name="Normal_Summer_Camp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19050</xdr:colOff>
      <xdr:row>1</xdr:row>
      <xdr:rowOff>257175</xdr:rowOff>
    </xdr:to>
    <xdr:pic>
      <xdr:nvPicPr>
        <xdr:cNvPr id="10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4775"/>
          <a:ext cx="1457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7</xdr:col>
      <xdr:colOff>685800</xdr:colOff>
      <xdr:row>3</xdr:row>
      <xdr:rowOff>66675</xdr:rowOff>
    </xdr:to>
    <xdr:pic>
      <xdr:nvPicPr>
        <xdr:cNvPr id="1075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9050"/>
          <a:ext cx="1352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600075</xdr:colOff>
      <xdr:row>20</xdr:row>
      <xdr:rowOff>9525</xdr:rowOff>
    </xdr:from>
    <xdr:to>
      <xdr:col>6</xdr:col>
      <xdr:colOff>133350</xdr:colOff>
      <xdr:row>40</xdr:row>
      <xdr:rowOff>95250</xdr:rowOff>
    </xdr:to>
    <xdr:pic>
      <xdr:nvPicPr>
        <xdr:cNvPr id="1080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810125"/>
          <a:ext cx="3152775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38100</xdr:rowOff>
    </xdr:from>
    <xdr:to>
      <xdr:col>2</xdr:col>
      <xdr:colOff>409575</xdr:colOff>
      <xdr:row>2</xdr:row>
      <xdr:rowOff>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8100"/>
          <a:ext cx="145732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447675</xdr:colOff>
      <xdr:row>0</xdr:row>
      <xdr:rowOff>34925</xdr:rowOff>
    </xdr:from>
    <xdr:to>
      <xdr:col>9</xdr:col>
      <xdr:colOff>295275</xdr:colOff>
      <xdr:row>3</xdr:row>
      <xdr:rowOff>101600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1300" y="34925"/>
          <a:ext cx="1371600" cy="84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1171575</xdr:colOff>
      <xdr:row>2</xdr:row>
      <xdr:rowOff>0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457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1133475</xdr:colOff>
      <xdr:row>0</xdr:row>
      <xdr:rowOff>19050</xdr:rowOff>
    </xdr:from>
    <xdr:to>
      <xdr:col>4</xdr:col>
      <xdr:colOff>295275</xdr:colOff>
      <xdr:row>3</xdr:row>
      <xdr:rowOff>85725</xdr:rowOff>
    </xdr:to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9050"/>
          <a:ext cx="1352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2</xdr:col>
      <xdr:colOff>409575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457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466725</xdr:colOff>
      <xdr:row>0</xdr:row>
      <xdr:rowOff>19050</xdr:rowOff>
    </xdr:from>
    <xdr:to>
      <xdr:col>10</xdr:col>
      <xdr:colOff>295275</xdr:colOff>
      <xdr:row>3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9050"/>
          <a:ext cx="1352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866775</xdr:colOff>
      <xdr:row>1</xdr:row>
      <xdr:rowOff>285750</xdr:rowOff>
    </xdr:to>
    <xdr:pic>
      <xdr:nvPicPr>
        <xdr:cNvPr id="9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457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266700</xdr:colOff>
      <xdr:row>0</xdr:row>
      <xdr:rowOff>19050</xdr:rowOff>
    </xdr:from>
    <xdr:to>
      <xdr:col>10</xdr:col>
      <xdr:colOff>0</xdr:colOff>
      <xdr:row>3</xdr:row>
      <xdr:rowOff>76200</xdr:rowOff>
    </xdr:to>
    <xdr:pic>
      <xdr:nvPicPr>
        <xdr:cNvPr id="10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19050"/>
          <a:ext cx="1352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104775</xdr:rowOff>
    </xdr:from>
    <xdr:to>
      <xdr:col>2</xdr:col>
      <xdr:colOff>19050</xdr:colOff>
      <xdr:row>2</xdr:row>
      <xdr:rowOff>171450</xdr:rowOff>
    </xdr:to>
    <xdr:pic>
      <xdr:nvPicPr>
        <xdr:cNvPr id="19479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4775"/>
          <a:ext cx="1457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0</xdr:row>
      <xdr:rowOff>19050</xdr:rowOff>
    </xdr:from>
    <xdr:to>
      <xdr:col>7</xdr:col>
      <xdr:colOff>704850</xdr:colOff>
      <xdr:row>3</xdr:row>
      <xdr:rowOff>180975</xdr:rowOff>
    </xdr:to>
    <xdr:pic>
      <xdr:nvPicPr>
        <xdr:cNvPr id="19480" name="Picture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9050"/>
          <a:ext cx="1352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2</xdr:col>
      <xdr:colOff>142875</xdr:colOff>
      <xdr:row>2</xdr:row>
      <xdr:rowOff>0</xdr:rowOff>
    </xdr:to>
    <xdr:pic>
      <xdr:nvPicPr>
        <xdr:cNvPr id="65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457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790575</xdr:colOff>
      <xdr:row>0</xdr:row>
      <xdr:rowOff>19050</xdr:rowOff>
    </xdr:from>
    <xdr:to>
      <xdr:col>8</xdr:col>
      <xdr:colOff>428625</xdr:colOff>
      <xdr:row>3</xdr:row>
      <xdr:rowOff>76200</xdr:rowOff>
    </xdr:to>
    <xdr:pic>
      <xdr:nvPicPr>
        <xdr:cNvPr id="66" name="Picture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9050"/>
          <a:ext cx="1352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180975</xdr:colOff>
      <xdr:row>12</xdr:row>
      <xdr:rowOff>104775</xdr:rowOff>
    </xdr:from>
    <xdr:to>
      <xdr:col>3</xdr:col>
      <xdr:colOff>676275</xdr:colOff>
      <xdr:row>15</xdr:row>
      <xdr:rowOff>28575</xdr:rowOff>
    </xdr:to>
    <xdr:pic>
      <xdr:nvPicPr>
        <xdr:cNvPr id="14" name="Picture 13" descr="http://i.uk.imwx.com/global/images/52x52/29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74320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190500</xdr:colOff>
      <xdr:row>12</xdr:row>
      <xdr:rowOff>104775</xdr:rowOff>
    </xdr:from>
    <xdr:to>
      <xdr:col>4</xdr:col>
      <xdr:colOff>685800</xdr:colOff>
      <xdr:row>15</xdr:row>
      <xdr:rowOff>28575</xdr:rowOff>
    </xdr:to>
    <xdr:pic>
      <xdr:nvPicPr>
        <xdr:cNvPr id="15" name="Picture 14" descr="http://i.uk.imwx.com/global/images/52x52/30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74320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180975</xdr:colOff>
      <xdr:row>12</xdr:row>
      <xdr:rowOff>104775</xdr:rowOff>
    </xdr:from>
    <xdr:to>
      <xdr:col>5</xdr:col>
      <xdr:colOff>676275</xdr:colOff>
      <xdr:row>15</xdr:row>
      <xdr:rowOff>28575</xdr:rowOff>
    </xdr:to>
    <xdr:pic>
      <xdr:nvPicPr>
        <xdr:cNvPr id="16" name="Picture 15" descr="http://i.uk.imwx.com/global/images/52x52/28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74320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180975</xdr:colOff>
      <xdr:row>12</xdr:row>
      <xdr:rowOff>104775</xdr:rowOff>
    </xdr:from>
    <xdr:to>
      <xdr:col>6</xdr:col>
      <xdr:colOff>676275</xdr:colOff>
      <xdr:row>15</xdr:row>
      <xdr:rowOff>28575</xdr:rowOff>
    </xdr:to>
    <xdr:pic>
      <xdr:nvPicPr>
        <xdr:cNvPr id="17" name="Picture 16" descr="http://i.uk.imwx.com/global/images/52x52/11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274320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180975</xdr:colOff>
      <xdr:row>12</xdr:row>
      <xdr:rowOff>104775</xdr:rowOff>
    </xdr:from>
    <xdr:to>
      <xdr:col>7</xdr:col>
      <xdr:colOff>676275</xdr:colOff>
      <xdr:row>15</xdr:row>
      <xdr:rowOff>28575</xdr:rowOff>
    </xdr:to>
    <xdr:pic>
      <xdr:nvPicPr>
        <xdr:cNvPr id="18" name="Picture 17" descr="http://i.uk.imwx.com/global/images/52x52/34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274320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26</xdr:row>
      <xdr:rowOff>104775</xdr:rowOff>
    </xdr:from>
    <xdr:to>
      <xdr:col>1</xdr:col>
      <xdr:colOff>685800</xdr:colOff>
      <xdr:row>29</xdr:row>
      <xdr:rowOff>28575</xdr:rowOff>
    </xdr:to>
    <xdr:pic>
      <xdr:nvPicPr>
        <xdr:cNvPr id="19" name="Picture 18" descr="http://i.uk.imwx.com/global/images/52x52/26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180975</xdr:colOff>
      <xdr:row>26</xdr:row>
      <xdr:rowOff>104775</xdr:rowOff>
    </xdr:from>
    <xdr:to>
      <xdr:col>2</xdr:col>
      <xdr:colOff>676275</xdr:colOff>
      <xdr:row>29</xdr:row>
      <xdr:rowOff>28575</xdr:rowOff>
    </xdr:to>
    <xdr:pic>
      <xdr:nvPicPr>
        <xdr:cNvPr id="20" name="Picture 19" descr="http://i.uk.imwx.com/global/images/52x52/11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542925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26</xdr:row>
      <xdr:rowOff>104775</xdr:rowOff>
    </xdr:from>
    <xdr:to>
      <xdr:col>3</xdr:col>
      <xdr:colOff>666750</xdr:colOff>
      <xdr:row>29</xdr:row>
      <xdr:rowOff>28575</xdr:rowOff>
    </xdr:to>
    <xdr:pic>
      <xdr:nvPicPr>
        <xdr:cNvPr id="21" name="Picture 20" descr="http://i.uk.imwx.com/global/images/52x52/11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542925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180975</xdr:colOff>
      <xdr:row>26</xdr:row>
      <xdr:rowOff>104775</xdr:rowOff>
    </xdr:from>
    <xdr:to>
      <xdr:col>4</xdr:col>
      <xdr:colOff>676275</xdr:colOff>
      <xdr:row>29</xdr:row>
      <xdr:rowOff>28575</xdr:rowOff>
    </xdr:to>
    <xdr:pic>
      <xdr:nvPicPr>
        <xdr:cNvPr id="22" name="Picture 21" descr="http://i.uk.imwx.com/global/images/52x52/26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542925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180975</xdr:colOff>
      <xdr:row>26</xdr:row>
      <xdr:rowOff>104775</xdr:rowOff>
    </xdr:from>
    <xdr:to>
      <xdr:col>5</xdr:col>
      <xdr:colOff>676275</xdr:colOff>
      <xdr:row>29</xdr:row>
      <xdr:rowOff>28575</xdr:rowOff>
    </xdr:to>
    <xdr:pic>
      <xdr:nvPicPr>
        <xdr:cNvPr id="23" name="Picture 22" descr="http://i.uk.imwx.com/global/images/52x52/11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542925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19050</xdr:colOff>
      <xdr:row>1</xdr:row>
      <xdr:rowOff>257175</xdr:rowOff>
    </xdr:to>
    <xdr:pic>
      <xdr:nvPicPr>
        <xdr:cNvPr id="5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04775"/>
          <a:ext cx="1457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7</xdr:col>
      <xdr:colOff>685800</xdr:colOff>
      <xdr:row>3</xdr:row>
      <xdr:rowOff>66675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19050"/>
          <a:ext cx="1352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587375</xdr:colOff>
      <xdr:row>0</xdr:row>
      <xdr:rowOff>25400</xdr:rowOff>
    </xdr:from>
    <xdr:to>
      <xdr:col>8</xdr:col>
      <xdr:colOff>6350</xdr:colOff>
      <xdr:row>3</xdr:row>
      <xdr:rowOff>92075</xdr:rowOff>
    </xdr:to>
    <xdr:pic>
      <xdr:nvPicPr>
        <xdr:cNvPr id="2070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25400"/>
          <a:ext cx="1371600" cy="84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685800</xdr:colOff>
      <xdr:row>1</xdr:row>
      <xdr:rowOff>285750</xdr:rowOff>
    </xdr:to>
    <xdr:pic>
      <xdr:nvPicPr>
        <xdr:cNvPr id="2071" name="Picture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1457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190500</xdr:colOff>
      <xdr:row>2</xdr:row>
      <xdr:rowOff>133350</xdr:rowOff>
    </xdr:to>
    <xdr:pic>
      <xdr:nvPicPr>
        <xdr:cNvPr id="3094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1457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295275</xdr:colOff>
      <xdr:row>0</xdr:row>
      <xdr:rowOff>19050</xdr:rowOff>
    </xdr:from>
    <xdr:to>
      <xdr:col>15</xdr:col>
      <xdr:colOff>1657350</xdr:colOff>
      <xdr:row>4</xdr:row>
      <xdr:rowOff>76200</xdr:rowOff>
    </xdr:to>
    <xdr:pic>
      <xdr:nvPicPr>
        <xdr:cNvPr id="3096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9275" y="19050"/>
          <a:ext cx="13620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19050</xdr:rowOff>
    </xdr:from>
    <xdr:to>
      <xdr:col>8</xdr:col>
      <xdr:colOff>609600</xdr:colOff>
      <xdr:row>3</xdr:row>
      <xdr:rowOff>85725</xdr:rowOff>
    </xdr:to>
    <xdr:pic>
      <xdr:nvPicPr>
        <xdr:cNvPr id="6167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9050"/>
          <a:ext cx="1352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1485900</xdr:colOff>
      <xdr:row>2</xdr:row>
      <xdr:rowOff>0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457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19050</xdr:rowOff>
    </xdr:from>
    <xdr:to>
      <xdr:col>8</xdr:col>
      <xdr:colOff>609600</xdr:colOff>
      <xdr:row>3</xdr:row>
      <xdr:rowOff>85725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9050"/>
          <a:ext cx="1352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1485900</xdr:colOff>
      <xdr:row>2</xdr:row>
      <xdr:rowOff>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457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104775</xdr:rowOff>
    </xdr:from>
    <xdr:to>
      <xdr:col>1</xdr:col>
      <xdr:colOff>273050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04775"/>
          <a:ext cx="14541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352425</xdr:colOff>
      <xdr:row>0</xdr:row>
      <xdr:rowOff>31750</xdr:rowOff>
    </xdr:from>
    <xdr:to>
      <xdr:col>10</xdr:col>
      <xdr:colOff>200025</xdr:colOff>
      <xdr:row>4</xdr:row>
      <xdr:rowOff>31750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31750"/>
          <a:ext cx="1352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0</xdr:row>
      <xdr:rowOff>19050</xdr:rowOff>
    </xdr:from>
    <xdr:to>
      <xdr:col>7</xdr:col>
      <xdr:colOff>752475</xdr:colOff>
      <xdr:row>4</xdr:row>
      <xdr:rowOff>19050</xdr:rowOff>
    </xdr:to>
    <xdr:pic>
      <xdr:nvPicPr>
        <xdr:cNvPr id="10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9050"/>
          <a:ext cx="1371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695325</xdr:colOff>
      <xdr:row>2</xdr:row>
      <xdr:rowOff>171450</xdr:rowOff>
    </xdr:to>
    <xdr:pic>
      <xdr:nvPicPr>
        <xdr:cNvPr id="13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457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2</xdr:col>
      <xdr:colOff>409575</xdr:colOff>
      <xdr:row>2</xdr:row>
      <xdr:rowOff>0</xdr:rowOff>
    </xdr:to>
    <xdr:pic>
      <xdr:nvPicPr>
        <xdr:cNvPr id="1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457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466725</xdr:colOff>
      <xdr:row>0</xdr:row>
      <xdr:rowOff>19050</xdr:rowOff>
    </xdr:from>
    <xdr:to>
      <xdr:col>9</xdr:col>
      <xdr:colOff>295275</xdr:colOff>
      <xdr:row>3</xdr:row>
      <xdr:rowOff>85725</xdr:rowOff>
    </xdr:to>
    <xdr:pic>
      <xdr:nvPicPr>
        <xdr:cNvPr id="12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0350" y="19050"/>
          <a:ext cx="1352550" cy="84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er%20Freeman/My%20Documents/Cubs/Camping%20Skills%20-%20Earleywood%202010/Documents%20and%20Settings/Peter%20Freeman/My%20Documents/Cubs/Admin/Personal%20Detai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er%20Freeman/My%20Documents/Cubs/Spring%202011/Membership/Personal%20Details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"/>
      <sheetName val="Membership"/>
      <sheetName val="Contact"/>
      <sheetName val="Address"/>
      <sheetName val="Medical"/>
      <sheetName val="Diet"/>
      <sheetName val="Payments"/>
      <sheetName val="Records"/>
      <sheetName val="Other Info"/>
      <sheetName val="Help &amp; Lookup"/>
    </sheetNames>
    <sheetDataSet>
      <sheetData sheetId="0"/>
      <sheetData sheetId="1">
        <row r="1">
          <cell r="B1" t="str">
            <v>Member Details</v>
          </cell>
          <cell r="I1" t="str">
            <v>Visiting</v>
          </cell>
          <cell r="L1" t="str">
            <v>Leader Details</v>
          </cell>
        </row>
        <row r="2">
          <cell r="A2" t="str">
            <v>ID</v>
          </cell>
          <cell r="B2" t="str">
            <v>Lastname</v>
          </cell>
          <cell r="C2" t="str">
            <v>Firstname</v>
          </cell>
          <cell r="D2" t="str">
            <v>Role</v>
          </cell>
          <cell r="E2" t="str">
            <v>Role Type</v>
          </cell>
          <cell r="F2" t="str">
            <v>LSP</v>
          </cell>
          <cell r="G2" t="str">
            <v>Night</v>
          </cell>
          <cell r="H2" t="str">
            <v>Section</v>
          </cell>
          <cell r="I2" t="str">
            <v>To LSP</v>
          </cell>
          <cell r="J2" t="str">
            <v>To Night</v>
          </cell>
          <cell r="K2" t="str">
            <v>To Section</v>
          </cell>
          <cell r="L2" t="str">
            <v>Leader Night</v>
          </cell>
          <cell r="M2" t="str">
            <v>Leader Section</v>
          </cell>
        </row>
        <row r="3">
          <cell r="A3">
            <v>125</v>
          </cell>
          <cell r="B3" t="str">
            <v>Agar</v>
          </cell>
          <cell r="C3" t="str">
            <v>Anne</v>
          </cell>
          <cell r="D3" t="str">
            <v>Assoc</v>
          </cell>
          <cell r="E3" t="str">
            <v>Other</v>
          </cell>
          <cell r="H3" t="str">
            <v/>
          </cell>
          <cell r="K3" t="str">
            <v/>
          </cell>
          <cell r="L3" t="str">
            <v/>
          </cell>
          <cell r="M3" t="str">
            <v/>
          </cell>
        </row>
        <row r="4">
          <cell r="A4">
            <v>232</v>
          </cell>
          <cell r="B4" t="str">
            <v>Agar</v>
          </cell>
          <cell r="C4" t="str">
            <v>Richard</v>
          </cell>
          <cell r="D4" t="str">
            <v>Assoc</v>
          </cell>
          <cell r="E4" t="str">
            <v>Other</v>
          </cell>
          <cell r="H4" t="str">
            <v/>
          </cell>
          <cell r="K4" t="str">
            <v/>
          </cell>
          <cell r="L4" t="str">
            <v/>
          </cell>
          <cell r="M4" t="str">
            <v/>
          </cell>
        </row>
        <row r="5">
          <cell r="A5">
            <v>269</v>
          </cell>
          <cell r="B5" t="str">
            <v>Allen</v>
          </cell>
          <cell r="C5" t="str">
            <v>Thomas</v>
          </cell>
          <cell r="E5" t="str">
            <v/>
          </cell>
          <cell r="G5" t="str">
            <v>Pioneers</v>
          </cell>
          <cell r="H5" t="str">
            <v>Beavers</v>
          </cell>
          <cell r="K5" t="str">
            <v/>
          </cell>
          <cell r="L5" t="str">
            <v/>
          </cell>
          <cell r="M5" t="str">
            <v/>
          </cell>
        </row>
        <row r="6">
          <cell r="A6">
            <v>246</v>
          </cell>
          <cell r="B6" t="str">
            <v>Baker</v>
          </cell>
          <cell r="C6" t="str">
            <v>Callum</v>
          </cell>
          <cell r="E6" t="str">
            <v/>
          </cell>
          <cell r="G6" t="str">
            <v>Wolves</v>
          </cell>
          <cell r="H6" t="str">
            <v>Cubs</v>
          </cell>
          <cell r="K6" t="str">
            <v/>
          </cell>
          <cell r="L6" t="str">
            <v/>
          </cell>
          <cell r="M6" t="str">
            <v/>
          </cell>
        </row>
        <row r="7">
          <cell r="A7">
            <v>164</v>
          </cell>
          <cell r="B7" t="str">
            <v>Bangs</v>
          </cell>
          <cell r="C7" t="str">
            <v>Joseph</v>
          </cell>
          <cell r="E7" t="str">
            <v/>
          </cell>
          <cell r="G7" t="str">
            <v>Lumberjacks</v>
          </cell>
          <cell r="H7" t="str">
            <v>Beavers</v>
          </cell>
          <cell r="K7" t="str">
            <v/>
          </cell>
          <cell r="L7" t="str">
            <v/>
          </cell>
          <cell r="M7" t="str">
            <v/>
          </cell>
        </row>
        <row r="8">
          <cell r="A8">
            <v>172</v>
          </cell>
          <cell r="B8" t="str">
            <v>Bangs</v>
          </cell>
          <cell r="C8" t="str">
            <v>Sally</v>
          </cell>
          <cell r="D8" t="str">
            <v>BL</v>
          </cell>
          <cell r="E8" t="str">
            <v>Leader</v>
          </cell>
          <cell r="H8" t="str">
            <v/>
          </cell>
          <cell r="K8" t="str">
            <v/>
          </cell>
          <cell r="L8" t="str">
            <v>Lumberjacks</v>
          </cell>
          <cell r="M8" t="str">
            <v>Beavers</v>
          </cell>
        </row>
        <row r="9">
          <cell r="A9">
            <v>247</v>
          </cell>
          <cell r="B9" t="str">
            <v>Banya</v>
          </cell>
          <cell r="C9" t="str">
            <v>Agaba</v>
          </cell>
          <cell r="E9" t="str">
            <v/>
          </cell>
          <cell r="G9" t="str">
            <v>Wolves</v>
          </cell>
          <cell r="H9" t="str">
            <v>Cubs</v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>
            <v>111</v>
          </cell>
          <cell r="B10" t="str">
            <v>Baylis</v>
          </cell>
          <cell r="C10" t="str">
            <v>Robert</v>
          </cell>
          <cell r="E10" t="str">
            <v/>
          </cell>
          <cell r="F10" t="str">
            <v>Merlins</v>
          </cell>
          <cell r="G10" t="str">
            <v>Victory</v>
          </cell>
          <cell r="H10" t="str">
            <v>Scouts</v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>
            <v>61</v>
          </cell>
          <cell r="B11" t="str">
            <v>Bell</v>
          </cell>
          <cell r="C11" t="str">
            <v>Daniel</v>
          </cell>
          <cell r="D11" t="str">
            <v>PL</v>
          </cell>
          <cell r="E11">
            <v>0</v>
          </cell>
          <cell r="F11" t="str">
            <v>Tigers</v>
          </cell>
          <cell r="G11" t="str">
            <v>Victory</v>
          </cell>
          <cell r="H11" t="str">
            <v>Scouts</v>
          </cell>
          <cell r="J11" t="str">
            <v>Olympian</v>
          </cell>
          <cell r="K11" t="str">
            <v>Explorers</v>
          </cell>
          <cell r="L11" t="str">
            <v/>
          </cell>
          <cell r="M11" t="str">
            <v/>
          </cell>
        </row>
        <row r="12">
          <cell r="A12">
            <v>197</v>
          </cell>
          <cell r="B12" t="str">
            <v>Bell</v>
          </cell>
          <cell r="C12" t="str">
            <v>James</v>
          </cell>
          <cell r="E12" t="str">
            <v/>
          </cell>
          <cell r="F12" t="str">
            <v>Merlins</v>
          </cell>
          <cell r="G12" t="str">
            <v>Belfast</v>
          </cell>
          <cell r="H12" t="str">
            <v>Scouts</v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>
            <v>52</v>
          </cell>
          <cell r="B13" t="str">
            <v>Berg</v>
          </cell>
          <cell r="C13" t="str">
            <v>Elliot</v>
          </cell>
          <cell r="E13" t="str">
            <v/>
          </cell>
          <cell r="G13" t="str">
            <v>Olympian</v>
          </cell>
          <cell r="H13" t="str">
            <v>Explorers</v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>
            <v>189</v>
          </cell>
          <cell r="B14" t="str">
            <v>Birch</v>
          </cell>
          <cell r="C14" t="str">
            <v>James</v>
          </cell>
          <cell r="E14" t="str">
            <v/>
          </cell>
          <cell r="G14" t="str">
            <v>Mounties</v>
          </cell>
          <cell r="H14" t="str">
            <v>Beavers</v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>
            <v>237</v>
          </cell>
          <cell r="B15" t="str">
            <v>Birch</v>
          </cell>
          <cell r="C15" t="str">
            <v>Thomas</v>
          </cell>
          <cell r="E15" t="str">
            <v/>
          </cell>
          <cell r="F15" t="str">
            <v>Cobras</v>
          </cell>
          <cell r="G15" t="str">
            <v>Belfast</v>
          </cell>
          <cell r="H15" t="str">
            <v>Scouts</v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>
            <v>153</v>
          </cell>
          <cell r="B16" t="str">
            <v>Blackwell</v>
          </cell>
          <cell r="C16" t="str">
            <v>Sebastian</v>
          </cell>
          <cell r="E16" t="str">
            <v/>
          </cell>
          <cell r="G16" t="str">
            <v>Lumberjacks</v>
          </cell>
          <cell r="H16" t="str">
            <v>Beavers</v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>
            <v>166</v>
          </cell>
          <cell r="B17" t="str">
            <v>Boxall</v>
          </cell>
          <cell r="C17" t="str">
            <v>Ben</v>
          </cell>
          <cell r="E17" t="str">
            <v/>
          </cell>
          <cell r="G17" t="str">
            <v>Lumberjacks</v>
          </cell>
          <cell r="H17" t="str">
            <v>Beavers</v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>
            <v>198</v>
          </cell>
          <cell r="B18" t="str">
            <v>Bradbury</v>
          </cell>
          <cell r="C18" t="str">
            <v>Sam</v>
          </cell>
          <cell r="E18" t="str">
            <v/>
          </cell>
          <cell r="G18" t="str">
            <v>Stags</v>
          </cell>
          <cell r="H18" t="str">
            <v>Cubs</v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>
            <v>57</v>
          </cell>
          <cell r="B19" t="str">
            <v>Brambley</v>
          </cell>
          <cell r="C19" t="str">
            <v>Simon</v>
          </cell>
          <cell r="D19" t="str">
            <v>GT</v>
          </cell>
          <cell r="E19" t="str">
            <v>Exec</v>
          </cell>
          <cell r="H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>
            <v>190</v>
          </cell>
          <cell r="B20" t="str">
            <v>Brookman-Pettit</v>
          </cell>
          <cell r="C20" t="str">
            <v>Bradley</v>
          </cell>
          <cell r="E20" t="str">
            <v/>
          </cell>
          <cell r="G20" t="str">
            <v>Mounties</v>
          </cell>
          <cell r="H20" t="str">
            <v>Beavers</v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>
            <v>233</v>
          </cell>
          <cell r="B21" t="str">
            <v>Burras</v>
          </cell>
          <cell r="C21" t="str">
            <v>David</v>
          </cell>
          <cell r="D21" t="str">
            <v>Left</v>
          </cell>
          <cell r="E21" t="str">
            <v/>
          </cell>
          <cell r="H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>
            <v>268</v>
          </cell>
          <cell r="B22" t="str">
            <v>Buswell</v>
          </cell>
          <cell r="C22" t="str">
            <v>Ryan</v>
          </cell>
          <cell r="E22" t="str">
            <v/>
          </cell>
          <cell r="G22" t="str">
            <v>Pioneers</v>
          </cell>
          <cell r="H22" t="str">
            <v>Beavers</v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>
            <v>104</v>
          </cell>
          <cell r="B23" t="str">
            <v>Butler</v>
          </cell>
          <cell r="C23" t="str">
            <v>Tom</v>
          </cell>
          <cell r="E23" t="str">
            <v/>
          </cell>
          <cell r="F23" t="str">
            <v>Cobras</v>
          </cell>
          <cell r="G23" t="str">
            <v>Victory</v>
          </cell>
          <cell r="H23" t="str">
            <v>Scouts</v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>
            <v>79</v>
          </cell>
          <cell r="B24" t="str">
            <v>Carter</v>
          </cell>
          <cell r="C24" t="str">
            <v>Alex</v>
          </cell>
          <cell r="E24" t="str">
            <v/>
          </cell>
          <cell r="F24" t="str">
            <v>Bulldogs</v>
          </cell>
          <cell r="G24" t="str">
            <v>Victory</v>
          </cell>
          <cell r="H24" t="str">
            <v>Scouts</v>
          </cell>
          <cell r="J24" t="str">
            <v>Olympian</v>
          </cell>
          <cell r="K24" t="str">
            <v>Explorers</v>
          </cell>
          <cell r="L24" t="str">
            <v/>
          </cell>
          <cell r="M24" t="str">
            <v/>
          </cell>
        </row>
        <row r="25">
          <cell r="A25">
            <v>103</v>
          </cell>
          <cell r="B25" t="str">
            <v>Cartland-Ward</v>
          </cell>
          <cell r="C25" t="str">
            <v>Tracy</v>
          </cell>
          <cell r="D25" t="str">
            <v>SL</v>
          </cell>
          <cell r="E25" t="str">
            <v>Leader</v>
          </cell>
          <cell r="H25" t="str">
            <v/>
          </cell>
          <cell r="K25" t="str">
            <v/>
          </cell>
          <cell r="L25" t="str">
            <v>Belfast</v>
          </cell>
          <cell r="M25" t="str">
            <v>Scouts</v>
          </cell>
        </row>
        <row r="26">
          <cell r="A26">
            <v>94</v>
          </cell>
          <cell r="B26" t="str">
            <v>Chambers</v>
          </cell>
          <cell r="C26" t="str">
            <v>Mathew</v>
          </cell>
          <cell r="D26" t="str">
            <v>PL</v>
          </cell>
          <cell r="E26">
            <v>0</v>
          </cell>
          <cell r="F26" t="str">
            <v>Panthers</v>
          </cell>
          <cell r="G26" t="str">
            <v>Victory</v>
          </cell>
          <cell r="H26" t="str">
            <v>Scouts</v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>
            <v>199</v>
          </cell>
          <cell r="B27" t="str">
            <v>Chapman</v>
          </cell>
          <cell r="C27" t="str">
            <v>Natasha</v>
          </cell>
          <cell r="E27" t="str">
            <v/>
          </cell>
          <cell r="G27" t="str">
            <v>Stags</v>
          </cell>
          <cell r="H27" t="str">
            <v>Cubs</v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>
            <v>188</v>
          </cell>
          <cell r="B28" t="str">
            <v>Cilia</v>
          </cell>
          <cell r="C28" t="str">
            <v>Aaron</v>
          </cell>
          <cell r="E28" t="str">
            <v/>
          </cell>
          <cell r="G28" t="str">
            <v>Mounties</v>
          </cell>
          <cell r="H28" t="str">
            <v>Beavers</v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>
            <v>175</v>
          </cell>
          <cell r="B29" t="str">
            <v>Clark</v>
          </cell>
          <cell r="C29" t="str">
            <v>Luke</v>
          </cell>
          <cell r="E29" t="str">
            <v/>
          </cell>
          <cell r="G29" t="str">
            <v>Stags</v>
          </cell>
          <cell r="H29" t="str">
            <v>Cubs</v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>
            <v>284</v>
          </cell>
          <cell r="B30" t="str">
            <v>Coles</v>
          </cell>
          <cell r="C30" t="str">
            <v>Neil</v>
          </cell>
          <cell r="D30" t="str">
            <v>CL</v>
          </cell>
          <cell r="E30" t="str">
            <v>Leader</v>
          </cell>
          <cell r="H30" t="str">
            <v/>
          </cell>
          <cell r="K30" t="str">
            <v/>
          </cell>
          <cell r="L30" t="str">
            <v>Wolves</v>
          </cell>
          <cell r="M30" t="str">
            <v>Cubs</v>
          </cell>
        </row>
        <row r="31">
          <cell r="A31">
            <v>163</v>
          </cell>
          <cell r="B31" t="str">
            <v>Collery</v>
          </cell>
          <cell r="C31" t="str">
            <v>Guy</v>
          </cell>
          <cell r="E31" t="str">
            <v/>
          </cell>
          <cell r="G31" t="str">
            <v>Lumberjacks</v>
          </cell>
          <cell r="H31" t="str">
            <v>Beavers</v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>
            <v>200</v>
          </cell>
          <cell r="B32" t="str">
            <v>Collins</v>
          </cell>
          <cell r="C32" t="str">
            <v>Liam</v>
          </cell>
          <cell r="E32" t="str">
            <v/>
          </cell>
          <cell r="G32" t="str">
            <v>Stags</v>
          </cell>
          <cell r="H32" t="str">
            <v>Cubs</v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>
            <v>146</v>
          </cell>
          <cell r="B33" t="str">
            <v>Comley</v>
          </cell>
          <cell r="C33" t="str">
            <v>Fraser</v>
          </cell>
          <cell r="E33" t="str">
            <v/>
          </cell>
          <cell r="F33" t="str">
            <v>Bulldogs</v>
          </cell>
          <cell r="G33" t="str">
            <v>Belfast</v>
          </cell>
          <cell r="H33" t="str">
            <v>Scouts</v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>
            <v>107</v>
          </cell>
          <cell r="B34" t="str">
            <v>Coppins</v>
          </cell>
          <cell r="C34" t="str">
            <v>Christopher</v>
          </cell>
          <cell r="E34" t="str">
            <v/>
          </cell>
          <cell r="F34" t="str">
            <v>Bulldogs</v>
          </cell>
          <cell r="G34" t="str">
            <v>Victory</v>
          </cell>
          <cell r="H34" t="str">
            <v>Scouts</v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>
            <v>242</v>
          </cell>
          <cell r="B35" t="str">
            <v>Coppins</v>
          </cell>
          <cell r="C35" t="str">
            <v>Michael</v>
          </cell>
          <cell r="E35" t="str">
            <v/>
          </cell>
          <cell r="F35" t="str">
            <v>Panthers</v>
          </cell>
          <cell r="G35" t="str">
            <v>Belfast</v>
          </cell>
          <cell r="H35" t="str">
            <v>Scouts</v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>
            <v>28</v>
          </cell>
          <cell r="B36" t="str">
            <v>Cox</v>
          </cell>
          <cell r="C36" t="str">
            <v>Matthew</v>
          </cell>
          <cell r="E36" t="str">
            <v/>
          </cell>
          <cell r="G36" t="str">
            <v>Olympian</v>
          </cell>
          <cell r="H36" t="str">
            <v>Explorers</v>
          </cell>
          <cell r="K36" t="str">
            <v/>
          </cell>
          <cell r="L36" t="str">
            <v/>
          </cell>
          <cell r="M36" t="str">
            <v/>
          </cell>
        </row>
        <row r="37">
          <cell r="A37">
            <v>202</v>
          </cell>
          <cell r="B37" t="str">
            <v>Crick</v>
          </cell>
          <cell r="C37" t="str">
            <v>Charlie</v>
          </cell>
          <cell r="E37" t="str">
            <v/>
          </cell>
          <cell r="G37" t="str">
            <v>Stags</v>
          </cell>
          <cell r="H37" t="str">
            <v>Cubs</v>
          </cell>
          <cell r="K37" t="str">
            <v/>
          </cell>
          <cell r="L37" t="str">
            <v/>
          </cell>
          <cell r="M37" t="str">
            <v/>
          </cell>
        </row>
        <row r="38">
          <cell r="A38">
            <v>170</v>
          </cell>
          <cell r="B38" t="str">
            <v>Cromwell</v>
          </cell>
          <cell r="C38" t="str">
            <v>Ciaran</v>
          </cell>
          <cell r="E38" t="str">
            <v/>
          </cell>
          <cell r="G38" t="str">
            <v>Lumberjacks</v>
          </cell>
          <cell r="H38" t="str">
            <v>Beavers</v>
          </cell>
          <cell r="K38" t="str">
            <v/>
          </cell>
          <cell r="L38" t="str">
            <v/>
          </cell>
          <cell r="M38" t="str">
            <v/>
          </cell>
        </row>
        <row r="39">
          <cell r="A39">
            <v>248</v>
          </cell>
          <cell r="B39" t="str">
            <v>Cromwell</v>
          </cell>
          <cell r="C39" t="str">
            <v>Eogham</v>
          </cell>
          <cell r="E39" t="str">
            <v/>
          </cell>
          <cell r="G39" t="str">
            <v>Wolves</v>
          </cell>
          <cell r="H39" t="str">
            <v>Cubs</v>
          </cell>
          <cell r="K39" t="str">
            <v/>
          </cell>
          <cell r="L39" t="str">
            <v/>
          </cell>
          <cell r="M39" t="str">
            <v/>
          </cell>
        </row>
        <row r="40">
          <cell r="A40">
            <v>231</v>
          </cell>
          <cell r="B40" t="str">
            <v>Culross</v>
          </cell>
          <cell r="C40" t="str">
            <v>Colette</v>
          </cell>
          <cell r="D40" t="str">
            <v>ACL</v>
          </cell>
          <cell r="E40" t="str">
            <v>Leader</v>
          </cell>
          <cell r="H40" t="str">
            <v/>
          </cell>
          <cell r="K40" t="str">
            <v/>
          </cell>
          <cell r="L40" t="str">
            <v>Stags</v>
          </cell>
          <cell r="M40" t="str">
            <v>Cubs</v>
          </cell>
        </row>
        <row r="41">
          <cell r="A41">
            <v>174</v>
          </cell>
          <cell r="B41" t="str">
            <v>Culross</v>
          </cell>
          <cell r="C41" t="str">
            <v>Jamie</v>
          </cell>
          <cell r="E41" t="str">
            <v/>
          </cell>
          <cell r="G41" t="str">
            <v>Stags</v>
          </cell>
          <cell r="H41" t="str">
            <v>Cubs</v>
          </cell>
          <cell r="K41" t="str">
            <v/>
          </cell>
          <cell r="L41" t="str">
            <v/>
          </cell>
          <cell r="M41" t="str">
            <v/>
          </cell>
        </row>
        <row r="42">
          <cell r="A42">
            <v>203</v>
          </cell>
          <cell r="B42" t="str">
            <v>Custance</v>
          </cell>
          <cell r="C42" t="str">
            <v>Gregory</v>
          </cell>
          <cell r="E42" t="str">
            <v/>
          </cell>
          <cell r="G42" t="str">
            <v>Stags</v>
          </cell>
          <cell r="H42" t="str">
            <v>Cubs</v>
          </cell>
          <cell r="K42" t="str">
            <v/>
          </cell>
          <cell r="L42" t="str">
            <v/>
          </cell>
          <cell r="M42" t="str">
            <v/>
          </cell>
        </row>
        <row r="43">
          <cell r="A43">
            <v>159</v>
          </cell>
          <cell r="B43" t="str">
            <v>Custance</v>
          </cell>
          <cell r="C43" t="str">
            <v>Vincent</v>
          </cell>
          <cell r="E43" t="str">
            <v/>
          </cell>
          <cell r="G43" t="str">
            <v>Lumberjacks</v>
          </cell>
          <cell r="H43" t="str">
            <v>Beavers</v>
          </cell>
          <cell r="J43" t="str">
            <v>Wolves</v>
          </cell>
          <cell r="K43" t="str">
            <v>Cubs</v>
          </cell>
          <cell r="L43" t="str">
            <v/>
          </cell>
          <cell r="M43" t="str">
            <v/>
          </cell>
        </row>
        <row r="44">
          <cell r="A44">
            <v>194</v>
          </cell>
          <cell r="B44" t="str">
            <v>DaSilva</v>
          </cell>
          <cell r="C44" t="str">
            <v>Peter</v>
          </cell>
          <cell r="E44" t="str">
            <v/>
          </cell>
          <cell r="G44" t="str">
            <v>Mounties</v>
          </cell>
          <cell r="H44" t="str">
            <v>Beavers</v>
          </cell>
          <cell r="K44" t="str">
            <v/>
          </cell>
          <cell r="L44" t="str">
            <v/>
          </cell>
          <cell r="M44" t="str">
            <v/>
          </cell>
        </row>
        <row r="45">
          <cell r="A45">
            <v>279</v>
          </cell>
          <cell r="B45" t="str">
            <v>Day</v>
          </cell>
          <cell r="C45" t="str">
            <v>Jacob</v>
          </cell>
          <cell r="E45" t="str">
            <v/>
          </cell>
          <cell r="G45" t="str">
            <v>Pioneers</v>
          </cell>
          <cell r="H45" t="str">
            <v>Beavers</v>
          </cell>
          <cell r="K45" t="str">
            <v/>
          </cell>
          <cell r="L45" t="str">
            <v/>
          </cell>
          <cell r="M45" t="str">
            <v/>
          </cell>
        </row>
        <row r="46">
          <cell r="A46">
            <v>185</v>
          </cell>
          <cell r="B46" t="str">
            <v>DeMontille</v>
          </cell>
          <cell r="C46" t="str">
            <v>Martin</v>
          </cell>
          <cell r="E46" t="str">
            <v/>
          </cell>
          <cell r="G46" t="str">
            <v>Mounties</v>
          </cell>
          <cell r="H46" t="str">
            <v>Beavers</v>
          </cell>
          <cell r="K46" t="str">
            <v/>
          </cell>
          <cell r="L46" t="str">
            <v/>
          </cell>
          <cell r="M46" t="str">
            <v/>
          </cell>
        </row>
        <row r="47">
          <cell r="A47">
            <v>165</v>
          </cell>
          <cell r="B47" t="str">
            <v>Dickinson</v>
          </cell>
          <cell r="C47" t="str">
            <v>Harry</v>
          </cell>
          <cell r="E47" t="str">
            <v/>
          </cell>
          <cell r="G47" t="str">
            <v>Lumberjacks</v>
          </cell>
          <cell r="H47" t="str">
            <v>Beavers</v>
          </cell>
          <cell r="K47" t="str">
            <v/>
          </cell>
          <cell r="L47" t="str">
            <v/>
          </cell>
          <cell r="M47" t="str">
            <v/>
          </cell>
        </row>
        <row r="48">
          <cell r="A48">
            <v>92</v>
          </cell>
          <cell r="B48" t="str">
            <v>Dowling</v>
          </cell>
          <cell r="C48" t="str">
            <v>Alex</v>
          </cell>
          <cell r="E48" t="str">
            <v/>
          </cell>
          <cell r="F48" t="str">
            <v>Merlins</v>
          </cell>
          <cell r="G48" t="str">
            <v>Victory</v>
          </cell>
          <cell r="H48" t="str">
            <v>Scouts</v>
          </cell>
          <cell r="K48" t="str">
            <v/>
          </cell>
          <cell r="L48" t="str">
            <v/>
          </cell>
          <cell r="M48" t="str">
            <v/>
          </cell>
        </row>
        <row r="49">
          <cell r="A49">
            <v>235</v>
          </cell>
          <cell r="B49" t="str">
            <v>Dunbar-Jones</v>
          </cell>
          <cell r="C49" t="str">
            <v>Callum</v>
          </cell>
          <cell r="E49" t="str">
            <v/>
          </cell>
          <cell r="F49" t="str">
            <v>Bulldogs</v>
          </cell>
          <cell r="G49" t="str">
            <v>Belfast</v>
          </cell>
          <cell r="H49" t="str">
            <v>Scouts</v>
          </cell>
          <cell r="K49" t="str">
            <v/>
          </cell>
          <cell r="L49" t="str">
            <v/>
          </cell>
          <cell r="M49" t="str">
            <v/>
          </cell>
        </row>
        <row r="50">
          <cell r="A50">
            <v>4</v>
          </cell>
          <cell r="B50" t="str">
            <v>Dye</v>
          </cell>
          <cell r="C50" t="str">
            <v>Jonathan</v>
          </cell>
          <cell r="E50" t="str">
            <v/>
          </cell>
          <cell r="G50" t="str">
            <v>Olympian</v>
          </cell>
          <cell r="H50" t="str">
            <v>Explorers</v>
          </cell>
          <cell r="K50" t="str">
            <v/>
          </cell>
          <cell r="L50" t="str">
            <v/>
          </cell>
          <cell r="M50" t="str">
            <v/>
          </cell>
        </row>
        <row r="51">
          <cell r="A51">
            <v>83</v>
          </cell>
          <cell r="B51" t="str">
            <v>Dye</v>
          </cell>
          <cell r="C51" t="str">
            <v>Matthew</v>
          </cell>
          <cell r="E51" t="str">
            <v/>
          </cell>
          <cell r="F51" t="str">
            <v>Tigers</v>
          </cell>
          <cell r="G51" t="str">
            <v>Victory</v>
          </cell>
          <cell r="H51" t="str">
            <v>Scouts</v>
          </cell>
          <cell r="J51" t="str">
            <v>Olympian</v>
          </cell>
          <cell r="K51" t="str">
            <v>Explorers</v>
          </cell>
          <cell r="L51" t="str">
            <v/>
          </cell>
          <cell r="M51" t="str">
            <v/>
          </cell>
        </row>
        <row r="52">
          <cell r="A52">
            <v>280</v>
          </cell>
          <cell r="B52" t="str">
            <v>Eaton</v>
          </cell>
          <cell r="C52" t="str">
            <v>Alexander</v>
          </cell>
          <cell r="E52" t="str">
            <v/>
          </cell>
          <cell r="G52" t="str">
            <v>Pioneers</v>
          </cell>
          <cell r="H52" t="str">
            <v>Beavers</v>
          </cell>
          <cell r="K52" t="str">
            <v/>
          </cell>
          <cell r="L52" t="str">
            <v/>
          </cell>
          <cell r="M52" t="str">
            <v/>
          </cell>
        </row>
        <row r="53">
          <cell r="A53">
            <v>36</v>
          </cell>
          <cell r="B53" t="str">
            <v>Ebel</v>
          </cell>
          <cell r="C53" t="str">
            <v>Dave</v>
          </cell>
          <cell r="D53" t="str">
            <v>ASL</v>
          </cell>
          <cell r="E53" t="str">
            <v>Leader</v>
          </cell>
          <cell r="H53" t="str">
            <v/>
          </cell>
          <cell r="K53" t="str">
            <v/>
          </cell>
          <cell r="L53" t="str">
            <v>Victory</v>
          </cell>
          <cell r="M53" t="str">
            <v>Scouts</v>
          </cell>
        </row>
        <row r="54">
          <cell r="A54">
            <v>130</v>
          </cell>
          <cell r="B54" t="str">
            <v>Evans</v>
          </cell>
          <cell r="C54" t="str">
            <v>Alex</v>
          </cell>
          <cell r="E54" t="str">
            <v/>
          </cell>
          <cell r="F54" t="str">
            <v>Merlins</v>
          </cell>
          <cell r="G54" t="str">
            <v>Victory</v>
          </cell>
          <cell r="H54" t="str">
            <v>Scouts</v>
          </cell>
          <cell r="K54" t="str">
            <v/>
          </cell>
          <cell r="L54" t="str">
            <v/>
          </cell>
          <cell r="M54" t="str">
            <v/>
          </cell>
        </row>
        <row r="55">
          <cell r="A55">
            <v>204</v>
          </cell>
          <cell r="B55" t="str">
            <v>Evans</v>
          </cell>
          <cell r="C55" t="str">
            <v>Amy</v>
          </cell>
          <cell r="E55" t="str">
            <v/>
          </cell>
          <cell r="G55" t="str">
            <v>Stags</v>
          </cell>
          <cell r="H55" t="str">
            <v>Cubs</v>
          </cell>
          <cell r="K55" t="str">
            <v/>
          </cell>
          <cell r="L55" t="str">
            <v/>
          </cell>
          <cell r="M55" t="str">
            <v/>
          </cell>
        </row>
        <row r="56">
          <cell r="A56">
            <v>205</v>
          </cell>
          <cell r="B56" t="str">
            <v>Fay</v>
          </cell>
          <cell r="C56" t="str">
            <v>Daniel</v>
          </cell>
          <cell r="E56" t="str">
            <v/>
          </cell>
          <cell r="G56" t="str">
            <v>Stags</v>
          </cell>
          <cell r="H56" t="str">
            <v>Cubs</v>
          </cell>
          <cell r="K56" t="str">
            <v/>
          </cell>
          <cell r="L56" t="str">
            <v/>
          </cell>
          <cell r="M56" t="str">
            <v/>
          </cell>
        </row>
        <row r="57">
          <cell r="A57">
            <v>6</v>
          </cell>
          <cell r="B57" t="str">
            <v>Ferrington</v>
          </cell>
          <cell r="C57" t="str">
            <v>David</v>
          </cell>
          <cell r="D57" t="str">
            <v>ASL</v>
          </cell>
          <cell r="E57" t="str">
            <v>Leader</v>
          </cell>
          <cell r="H57" t="str">
            <v/>
          </cell>
          <cell r="K57" t="str">
            <v/>
          </cell>
          <cell r="L57" t="str">
            <v>Victory</v>
          </cell>
          <cell r="M57" t="str">
            <v>Scouts</v>
          </cell>
        </row>
        <row r="58">
          <cell r="A58">
            <v>66</v>
          </cell>
          <cell r="B58" t="str">
            <v>Ferrington</v>
          </cell>
          <cell r="C58" t="str">
            <v>Lesley</v>
          </cell>
          <cell r="D58" t="str">
            <v>Assoc</v>
          </cell>
          <cell r="E58" t="str">
            <v>Other</v>
          </cell>
          <cell r="H58" t="str">
            <v/>
          </cell>
          <cell r="K58" t="str">
            <v/>
          </cell>
          <cell r="L58" t="str">
            <v/>
          </cell>
          <cell r="M58" t="str">
            <v/>
          </cell>
        </row>
        <row r="59">
          <cell r="A59">
            <v>67</v>
          </cell>
          <cell r="B59" t="str">
            <v>Ferrington</v>
          </cell>
          <cell r="C59" t="str">
            <v>Nathaniel</v>
          </cell>
          <cell r="D59" t="str">
            <v>Assoc</v>
          </cell>
          <cell r="E59" t="str">
            <v>Other</v>
          </cell>
          <cell r="H59" t="str">
            <v/>
          </cell>
          <cell r="K59" t="str">
            <v/>
          </cell>
          <cell r="L59" t="str">
            <v/>
          </cell>
          <cell r="M59" t="str">
            <v/>
          </cell>
        </row>
        <row r="60">
          <cell r="A60">
            <v>160</v>
          </cell>
          <cell r="B60" t="str">
            <v>Fincham</v>
          </cell>
          <cell r="C60" t="str">
            <v>Lewis</v>
          </cell>
          <cell r="E60" t="str">
            <v/>
          </cell>
          <cell r="G60" t="str">
            <v>Lumberjacks</v>
          </cell>
          <cell r="H60" t="str">
            <v>Beavers</v>
          </cell>
          <cell r="J60" t="str">
            <v>Stags</v>
          </cell>
          <cell r="K60" t="str">
            <v>Cubs</v>
          </cell>
          <cell r="L60" t="str">
            <v/>
          </cell>
          <cell r="M60" t="str">
            <v/>
          </cell>
        </row>
        <row r="61">
          <cell r="A61">
            <v>267</v>
          </cell>
          <cell r="B61" t="str">
            <v>Fletcher</v>
          </cell>
          <cell r="C61" t="str">
            <v>James</v>
          </cell>
          <cell r="E61" t="str">
            <v/>
          </cell>
          <cell r="G61" t="str">
            <v>Pioneers</v>
          </cell>
          <cell r="H61" t="str">
            <v>Beavers</v>
          </cell>
          <cell r="K61" t="str">
            <v/>
          </cell>
          <cell r="L61" t="str">
            <v/>
          </cell>
          <cell r="M61" t="str">
            <v/>
          </cell>
        </row>
        <row r="62">
          <cell r="A62">
            <v>206</v>
          </cell>
          <cell r="B62" t="str">
            <v>Flint</v>
          </cell>
          <cell r="C62" t="str">
            <v>Nicholas</v>
          </cell>
          <cell r="E62" t="str">
            <v/>
          </cell>
          <cell r="G62" t="str">
            <v>Stags</v>
          </cell>
          <cell r="H62" t="str">
            <v>Cubs</v>
          </cell>
          <cell r="K62" t="str">
            <v/>
          </cell>
          <cell r="L62" t="str">
            <v/>
          </cell>
          <cell r="M62" t="str">
            <v/>
          </cell>
        </row>
        <row r="63">
          <cell r="A63">
            <v>290</v>
          </cell>
          <cell r="B63" t="str">
            <v>Ford</v>
          </cell>
          <cell r="C63" t="str">
            <v>Harrison</v>
          </cell>
          <cell r="E63" t="str">
            <v/>
          </cell>
          <cell r="G63" t="str">
            <v>Stags</v>
          </cell>
          <cell r="H63" t="str">
            <v>Cubs</v>
          </cell>
          <cell r="K63" t="str">
            <v/>
          </cell>
          <cell r="L63" t="str">
            <v/>
          </cell>
          <cell r="M63" t="str">
            <v/>
          </cell>
        </row>
        <row r="64">
          <cell r="A64">
            <v>117</v>
          </cell>
          <cell r="B64" t="str">
            <v>Forey</v>
          </cell>
          <cell r="C64" t="str">
            <v>George</v>
          </cell>
          <cell r="E64" t="str">
            <v/>
          </cell>
          <cell r="F64" t="str">
            <v>Panthers</v>
          </cell>
          <cell r="G64" t="str">
            <v>Victory</v>
          </cell>
          <cell r="H64" t="str">
            <v>Scouts</v>
          </cell>
          <cell r="K64" t="str">
            <v/>
          </cell>
          <cell r="L64" t="str">
            <v/>
          </cell>
          <cell r="M64" t="str">
            <v/>
          </cell>
        </row>
        <row r="65">
          <cell r="A65">
            <v>192</v>
          </cell>
          <cell r="B65" t="str">
            <v>Foy</v>
          </cell>
          <cell r="C65" t="str">
            <v>Ethan</v>
          </cell>
          <cell r="E65" t="str">
            <v/>
          </cell>
          <cell r="G65" t="str">
            <v>Mounties</v>
          </cell>
          <cell r="H65" t="str">
            <v>Beavers</v>
          </cell>
          <cell r="K65" t="str">
            <v/>
          </cell>
          <cell r="L65" t="str">
            <v/>
          </cell>
          <cell r="M65" t="str">
            <v/>
          </cell>
        </row>
        <row r="66">
          <cell r="A66">
            <v>208</v>
          </cell>
          <cell r="B66" t="str">
            <v>Freeman</v>
          </cell>
          <cell r="C66" t="str">
            <v>Christopher</v>
          </cell>
          <cell r="E66" t="str">
            <v/>
          </cell>
          <cell r="F66" t="str">
            <v>Merlins</v>
          </cell>
          <cell r="G66" t="str">
            <v>Belfast</v>
          </cell>
          <cell r="H66" t="str">
            <v>Scouts</v>
          </cell>
          <cell r="K66" t="str">
            <v/>
          </cell>
          <cell r="L66" t="str">
            <v/>
          </cell>
          <cell r="M66" t="str">
            <v/>
          </cell>
        </row>
        <row r="67">
          <cell r="A67">
            <v>228</v>
          </cell>
          <cell r="B67" t="str">
            <v>Freeman</v>
          </cell>
          <cell r="C67" t="str">
            <v>Peter</v>
          </cell>
          <cell r="D67" t="str">
            <v>CL</v>
          </cell>
          <cell r="E67" t="str">
            <v>Leader</v>
          </cell>
          <cell r="H67" t="str">
            <v/>
          </cell>
          <cell r="K67" t="str">
            <v/>
          </cell>
          <cell r="L67" t="str">
            <v>Stags</v>
          </cell>
          <cell r="M67" t="str">
            <v>Cubs</v>
          </cell>
        </row>
        <row r="68">
          <cell r="A68">
            <v>73</v>
          </cell>
          <cell r="B68" t="str">
            <v>Freeman</v>
          </cell>
          <cell r="C68" t="str">
            <v>Tom</v>
          </cell>
          <cell r="E68" t="str">
            <v/>
          </cell>
          <cell r="G68" t="str">
            <v>Olympian</v>
          </cell>
          <cell r="H68" t="str">
            <v>Explorers</v>
          </cell>
          <cell r="K68" t="str">
            <v/>
          </cell>
          <cell r="L68" t="str">
            <v/>
          </cell>
          <cell r="M68" t="str">
            <v/>
          </cell>
        </row>
        <row r="69">
          <cell r="A69">
            <v>209</v>
          </cell>
          <cell r="B69" t="str">
            <v>Gallo</v>
          </cell>
          <cell r="C69" t="str">
            <v>Conor</v>
          </cell>
          <cell r="E69" t="str">
            <v/>
          </cell>
          <cell r="G69" t="str">
            <v>Stags</v>
          </cell>
          <cell r="H69" t="str">
            <v>Cubs</v>
          </cell>
          <cell r="K69" t="str">
            <v/>
          </cell>
          <cell r="L69" t="str">
            <v/>
          </cell>
          <cell r="M69" t="str">
            <v/>
          </cell>
        </row>
        <row r="70">
          <cell r="A70">
            <v>171</v>
          </cell>
          <cell r="B70" t="str">
            <v>Garrick</v>
          </cell>
          <cell r="C70" t="str">
            <v>Nick</v>
          </cell>
          <cell r="D70" t="str">
            <v>BL</v>
          </cell>
          <cell r="E70" t="str">
            <v>Leader</v>
          </cell>
          <cell r="H70" t="str">
            <v/>
          </cell>
          <cell r="K70" t="str">
            <v/>
          </cell>
          <cell r="L70" t="str">
            <v>Lumberjacks</v>
          </cell>
          <cell r="M70" t="str">
            <v>Beavers</v>
          </cell>
        </row>
        <row r="71">
          <cell r="A71">
            <v>210</v>
          </cell>
          <cell r="B71" t="str">
            <v>Garrington</v>
          </cell>
          <cell r="C71" t="str">
            <v>Lewis</v>
          </cell>
          <cell r="E71" t="str">
            <v/>
          </cell>
          <cell r="G71" t="str">
            <v>Stags</v>
          </cell>
          <cell r="H71" t="str">
            <v>Cubs</v>
          </cell>
          <cell r="K71" t="str">
            <v/>
          </cell>
          <cell r="L71" t="str">
            <v/>
          </cell>
          <cell r="M71" t="str">
            <v/>
          </cell>
        </row>
        <row r="72">
          <cell r="A72">
            <v>282</v>
          </cell>
          <cell r="B72" t="str">
            <v>Garrington</v>
          </cell>
          <cell r="C72" t="str">
            <v>Miles</v>
          </cell>
          <cell r="E72" t="str">
            <v/>
          </cell>
          <cell r="G72" t="str">
            <v>Pioneers</v>
          </cell>
          <cell r="H72" t="str">
            <v>Beavers</v>
          </cell>
          <cell r="K72" t="str">
            <v/>
          </cell>
          <cell r="L72" t="str">
            <v/>
          </cell>
          <cell r="M72" t="str">
            <v/>
          </cell>
        </row>
        <row r="73">
          <cell r="A73">
            <v>51</v>
          </cell>
          <cell r="B73" t="str">
            <v>Gathergood</v>
          </cell>
          <cell r="C73" t="str">
            <v>Daniel</v>
          </cell>
          <cell r="E73" t="str">
            <v/>
          </cell>
          <cell r="G73" t="str">
            <v>Olympian</v>
          </cell>
          <cell r="H73" t="str">
            <v>Explorers</v>
          </cell>
          <cell r="K73" t="str">
            <v/>
          </cell>
          <cell r="L73" t="str">
            <v/>
          </cell>
          <cell r="M73" t="str">
            <v/>
          </cell>
        </row>
        <row r="74">
          <cell r="A74">
            <v>289</v>
          </cell>
          <cell r="B74" t="str">
            <v>Gathergood</v>
          </cell>
          <cell r="C74" t="str">
            <v>Karen</v>
          </cell>
          <cell r="D74" t="str">
            <v>BL</v>
          </cell>
          <cell r="E74" t="str">
            <v>Leader</v>
          </cell>
          <cell r="H74" t="str">
            <v/>
          </cell>
          <cell r="K74" t="str">
            <v/>
          </cell>
          <cell r="L74" t="str">
            <v>Pioneers</v>
          </cell>
          <cell r="M74" t="str">
            <v>Beavers</v>
          </cell>
        </row>
        <row r="75">
          <cell r="A75">
            <v>196</v>
          </cell>
          <cell r="B75" t="str">
            <v>Gathergood</v>
          </cell>
          <cell r="C75" t="str">
            <v>Nathan</v>
          </cell>
          <cell r="E75" t="str">
            <v/>
          </cell>
          <cell r="G75" t="str">
            <v>Mounties</v>
          </cell>
          <cell r="H75" t="str">
            <v>Beavers</v>
          </cell>
          <cell r="K75" t="str">
            <v/>
          </cell>
          <cell r="L75" t="str">
            <v/>
          </cell>
          <cell r="M75" t="str">
            <v/>
          </cell>
        </row>
        <row r="76">
          <cell r="A76">
            <v>158</v>
          </cell>
          <cell r="B76" t="str">
            <v>Grail</v>
          </cell>
          <cell r="C76" t="str">
            <v>Ollie</v>
          </cell>
          <cell r="E76" t="str">
            <v/>
          </cell>
          <cell r="G76" t="str">
            <v>Lumberjacks</v>
          </cell>
          <cell r="H76" t="str">
            <v>Beavers</v>
          </cell>
          <cell r="K76" t="str">
            <v/>
          </cell>
          <cell r="L76" t="str">
            <v/>
          </cell>
          <cell r="M76" t="str">
            <v/>
          </cell>
        </row>
        <row r="77">
          <cell r="A77">
            <v>147</v>
          </cell>
          <cell r="B77" t="str">
            <v>Griffin</v>
          </cell>
          <cell r="C77" t="str">
            <v>Liam</v>
          </cell>
          <cell r="D77" t="str">
            <v>APL</v>
          </cell>
          <cell r="E77">
            <v>0</v>
          </cell>
          <cell r="F77" t="str">
            <v>Merlins</v>
          </cell>
          <cell r="G77" t="str">
            <v>Belfast</v>
          </cell>
          <cell r="H77" t="str">
            <v>Scouts</v>
          </cell>
          <cell r="K77" t="str">
            <v/>
          </cell>
          <cell r="L77" t="str">
            <v/>
          </cell>
          <cell r="M77" t="str">
            <v/>
          </cell>
        </row>
        <row r="78">
          <cell r="A78">
            <v>249</v>
          </cell>
          <cell r="B78" t="str">
            <v>Griffiths</v>
          </cell>
          <cell r="C78" t="str">
            <v>Oliver</v>
          </cell>
          <cell r="E78" t="str">
            <v/>
          </cell>
          <cell r="G78" t="str">
            <v>Wolves</v>
          </cell>
          <cell r="H78" t="str">
            <v>Cubs</v>
          </cell>
          <cell r="K78" t="str">
            <v/>
          </cell>
          <cell r="L78" t="str">
            <v/>
          </cell>
          <cell r="M78" t="str">
            <v/>
          </cell>
        </row>
        <row r="79">
          <cell r="A79">
            <v>63</v>
          </cell>
          <cell r="B79" t="str">
            <v>Groom</v>
          </cell>
          <cell r="C79" t="str">
            <v>Calum</v>
          </cell>
          <cell r="E79" t="str">
            <v/>
          </cell>
          <cell r="G79" t="str">
            <v>Olympian</v>
          </cell>
          <cell r="H79" t="str">
            <v>Explorers</v>
          </cell>
          <cell r="K79" t="str">
            <v/>
          </cell>
          <cell r="L79" t="str">
            <v/>
          </cell>
          <cell r="M79" t="str">
            <v/>
          </cell>
        </row>
        <row r="80">
          <cell r="A80">
            <v>156</v>
          </cell>
          <cell r="B80" t="str">
            <v>Harman</v>
          </cell>
          <cell r="C80" t="str">
            <v>Tyler</v>
          </cell>
          <cell r="E80" t="str">
            <v/>
          </cell>
          <cell r="G80" t="str">
            <v>Stags</v>
          </cell>
          <cell r="H80" t="str">
            <v>Cubs</v>
          </cell>
          <cell r="K80" t="str">
            <v/>
          </cell>
          <cell r="L80" t="str">
            <v/>
          </cell>
          <cell r="M80" t="str">
            <v/>
          </cell>
        </row>
        <row r="81">
          <cell r="A81">
            <v>250</v>
          </cell>
          <cell r="B81" t="str">
            <v>Hawke</v>
          </cell>
          <cell r="C81" t="str">
            <v>Keiron</v>
          </cell>
          <cell r="E81" t="str">
            <v/>
          </cell>
          <cell r="G81" t="str">
            <v>Wolves</v>
          </cell>
          <cell r="H81" t="str">
            <v>Cubs</v>
          </cell>
          <cell r="K81" t="str">
            <v/>
          </cell>
          <cell r="L81" t="str">
            <v/>
          </cell>
          <cell r="M81" t="str">
            <v/>
          </cell>
        </row>
        <row r="82">
          <cell r="A82">
            <v>71</v>
          </cell>
          <cell r="B82" t="str">
            <v>Hawkes</v>
          </cell>
          <cell r="C82" t="str">
            <v>William</v>
          </cell>
          <cell r="E82" t="str">
            <v/>
          </cell>
          <cell r="F82" t="str">
            <v>Panthers</v>
          </cell>
          <cell r="G82" t="str">
            <v>Victory</v>
          </cell>
          <cell r="H82" t="str">
            <v>Scouts</v>
          </cell>
          <cell r="K82" t="str">
            <v/>
          </cell>
          <cell r="L82" t="str">
            <v/>
          </cell>
          <cell r="M82" t="str">
            <v/>
          </cell>
        </row>
        <row r="83">
          <cell r="A83">
            <v>251</v>
          </cell>
          <cell r="B83" t="str">
            <v>Hill</v>
          </cell>
          <cell r="C83" t="str">
            <v>Joshua</v>
          </cell>
          <cell r="E83" t="str">
            <v/>
          </cell>
          <cell r="G83" t="str">
            <v>Wolves</v>
          </cell>
          <cell r="H83" t="str">
            <v>Cubs</v>
          </cell>
          <cell r="K83" t="str">
            <v/>
          </cell>
          <cell r="L83" t="str">
            <v/>
          </cell>
          <cell r="M83" t="str">
            <v/>
          </cell>
        </row>
        <row r="84">
          <cell r="A84">
            <v>108</v>
          </cell>
          <cell r="B84" t="str">
            <v>Hodkinson</v>
          </cell>
          <cell r="C84" t="str">
            <v>Calum</v>
          </cell>
          <cell r="D84" t="str">
            <v>PL</v>
          </cell>
          <cell r="E84">
            <v>0</v>
          </cell>
          <cell r="F84" t="str">
            <v>Bulldogs</v>
          </cell>
          <cell r="G84" t="str">
            <v>Belfast</v>
          </cell>
          <cell r="H84" t="str">
            <v>Scouts</v>
          </cell>
          <cell r="K84" t="str">
            <v/>
          </cell>
          <cell r="L84" t="str">
            <v/>
          </cell>
          <cell r="M84" t="str">
            <v/>
          </cell>
        </row>
        <row r="85">
          <cell r="A85">
            <v>122</v>
          </cell>
          <cell r="B85" t="str">
            <v>Holloway</v>
          </cell>
          <cell r="C85" t="str">
            <v>Samuel</v>
          </cell>
          <cell r="D85" t="str">
            <v>PL</v>
          </cell>
          <cell r="E85">
            <v>0</v>
          </cell>
          <cell r="F85" t="str">
            <v>Panthers</v>
          </cell>
          <cell r="G85" t="str">
            <v>Belfast</v>
          </cell>
          <cell r="H85" t="str">
            <v>Scouts</v>
          </cell>
          <cell r="K85" t="str">
            <v/>
          </cell>
          <cell r="L85" t="str">
            <v/>
          </cell>
          <cell r="M85" t="str">
            <v/>
          </cell>
        </row>
        <row r="86">
          <cell r="A86">
            <v>213</v>
          </cell>
          <cell r="B86" t="str">
            <v>Holloway</v>
          </cell>
          <cell r="C86" t="str">
            <v>Thomas</v>
          </cell>
          <cell r="E86" t="str">
            <v/>
          </cell>
          <cell r="G86" t="str">
            <v>Stags</v>
          </cell>
          <cell r="H86" t="str">
            <v>Cubs</v>
          </cell>
          <cell r="K86" t="str">
            <v/>
          </cell>
          <cell r="L86" t="str">
            <v/>
          </cell>
          <cell r="M86" t="str">
            <v/>
          </cell>
        </row>
        <row r="87">
          <cell r="A87">
            <v>252</v>
          </cell>
          <cell r="B87" t="str">
            <v>Hones</v>
          </cell>
          <cell r="C87" t="str">
            <v>Joseph</v>
          </cell>
          <cell r="E87" t="str">
            <v/>
          </cell>
          <cell r="G87" t="str">
            <v>Wolves</v>
          </cell>
          <cell r="H87" t="str">
            <v>Cubs</v>
          </cell>
          <cell r="K87" t="str">
            <v/>
          </cell>
          <cell r="L87" t="str">
            <v/>
          </cell>
          <cell r="M87" t="str">
            <v/>
          </cell>
        </row>
        <row r="88">
          <cell r="A88">
            <v>238</v>
          </cell>
          <cell r="B88" t="str">
            <v>Houghton</v>
          </cell>
          <cell r="C88" t="str">
            <v>Adam</v>
          </cell>
          <cell r="E88" t="str">
            <v/>
          </cell>
          <cell r="F88" t="str">
            <v>Cobras</v>
          </cell>
          <cell r="G88" t="str">
            <v>Belfast</v>
          </cell>
          <cell r="H88" t="str">
            <v>Scouts</v>
          </cell>
          <cell r="K88" t="str">
            <v/>
          </cell>
          <cell r="L88" t="str">
            <v/>
          </cell>
          <cell r="M88" t="str">
            <v/>
          </cell>
        </row>
        <row r="89">
          <cell r="A89">
            <v>168</v>
          </cell>
          <cell r="B89" t="str">
            <v>Hounsell-Roberts</v>
          </cell>
          <cell r="C89" t="str">
            <v>Alex</v>
          </cell>
          <cell r="E89" t="str">
            <v/>
          </cell>
          <cell r="G89" t="str">
            <v>Lumberjacks</v>
          </cell>
          <cell r="H89" t="str">
            <v>Beavers</v>
          </cell>
          <cell r="K89" t="str">
            <v/>
          </cell>
          <cell r="L89" t="str">
            <v/>
          </cell>
          <cell r="M89" t="str">
            <v/>
          </cell>
        </row>
        <row r="90">
          <cell r="A90">
            <v>253</v>
          </cell>
          <cell r="B90" t="str">
            <v>Hulait</v>
          </cell>
          <cell r="C90" t="str">
            <v>Sukhbir</v>
          </cell>
          <cell r="E90" t="str">
            <v/>
          </cell>
          <cell r="G90" t="str">
            <v>Wolves</v>
          </cell>
          <cell r="H90" t="str">
            <v>Cubs</v>
          </cell>
          <cell r="K90" t="str">
            <v/>
          </cell>
          <cell r="L90" t="str">
            <v/>
          </cell>
          <cell r="M90" t="str">
            <v/>
          </cell>
        </row>
        <row r="91">
          <cell r="A91">
            <v>273</v>
          </cell>
          <cell r="B91" t="str">
            <v>Jackson</v>
          </cell>
          <cell r="C91" t="str">
            <v>Clark</v>
          </cell>
          <cell r="E91" t="str">
            <v/>
          </cell>
          <cell r="G91" t="str">
            <v>Pioneers</v>
          </cell>
          <cell r="H91" t="str">
            <v>Beavers</v>
          </cell>
          <cell r="K91" t="str">
            <v/>
          </cell>
          <cell r="L91" t="str">
            <v/>
          </cell>
          <cell r="M91" t="str">
            <v/>
          </cell>
        </row>
        <row r="92">
          <cell r="A92">
            <v>263</v>
          </cell>
          <cell r="B92" t="str">
            <v>Jackson</v>
          </cell>
          <cell r="C92" t="str">
            <v>Emily</v>
          </cell>
          <cell r="E92" t="str">
            <v/>
          </cell>
          <cell r="G92" t="str">
            <v>Stags</v>
          </cell>
          <cell r="H92" t="str">
            <v>Cubs</v>
          </cell>
          <cell r="K92" t="str">
            <v/>
          </cell>
          <cell r="L92" t="str">
            <v/>
          </cell>
          <cell r="M92" t="str">
            <v/>
          </cell>
        </row>
        <row r="93">
          <cell r="A93">
            <v>214</v>
          </cell>
          <cell r="B93" t="str">
            <v>Jackson</v>
          </cell>
          <cell r="C93" t="str">
            <v>Luke</v>
          </cell>
          <cell r="E93" t="str">
            <v/>
          </cell>
          <cell r="F93" t="str">
            <v>Tigers</v>
          </cell>
          <cell r="G93" t="str">
            <v>Belfast</v>
          </cell>
          <cell r="H93" t="str">
            <v>Scouts</v>
          </cell>
          <cell r="K93" t="str">
            <v/>
          </cell>
          <cell r="L93" t="str">
            <v/>
          </cell>
          <cell r="M93" t="str">
            <v/>
          </cell>
        </row>
        <row r="94">
          <cell r="A94">
            <v>154</v>
          </cell>
          <cell r="B94" t="str">
            <v>Johnston</v>
          </cell>
          <cell r="C94" t="str">
            <v>Aidan</v>
          </cell>
          <cell r="E94" t="str">
            <v/>
          </cell>
          <cell r="G94" t="str">
            <v>Stags</v>
          </cell>
          <cell r="H94" t="str">
            <v>Cubs</v>
          </cell>
          <cell r="K94" t="str">
            <v/>
          </cell>
          <cell r="L94" t="str">
            <v/>
          </cell>
          <cell r="M94" t="str">
            <v/>
          </cell>
        </row>
        <row r="95">
          <cell r="A95">
            <v>31</v>
          </cell>
          <cell r="B95" t="str">
            <v>Kinch</v>
          </cell>
          <cell r="C95" t="str">
            <v>Chris</v>
          </cell>
          <cell r="D95" t="str">
            <v>SL</v>
          </cell>
          <cell r="E95" t="str">
            <v>Leader</v>
          </cell>
          <cell r="H95" t="str">
            <v/>
          </cell>
          <cell r="K95" t="str">
            <v/>
          </cell>
          <cell r="L95" t="str">
            <v>Victory</v>
          </cell>
          <cell r="M95" t="str">
            <v>Scouts</v>
          </cell>
        </row>
        <row r="96">
          <cell r="A96">
            <v>133</v>
          </cell>
          <cell r="B96" t="str">
            <v>King</v>
          </cell>
          <cell r="C96" t="str">
            <v>Jack</v>
          </cell>
          <cell r="D96" t="str">
            <v>APL</v>
          </cell>
          <cell r="E96">
            <v>0</v>
          </cell>
          <cell r="F96" t="str">
            <v>Tigers</v>
          </cell>
          <cell r="G96" t="str">
            <v>Belfast</v>
          </cell>
          <cell r="H96" t="str">
            <v>Scouts</v>
          </cell>
          <cell r="K96" t="str">
            <v/>
          </cell>
          <cell r="L96" t="str">
            <v/>
          </cell>
          <cell r="M96" t="str">
            <v/>
          </cell>
        </row>
        <row r="97">
          <cell r="A97">
            <v>10</v>
          </cell>
          <cell r="B97" t="str">
            <v>Kipp</v>
          </cell>
          <cell r="C97" t="str">
            <v>Dale</v>
          </cell>
          <cell r="D97" t="str">
            <v>GC</v>
          </cell>
          <cell r="E97" t="str">
            <v>Exec</v>
          </cell>
          <cell r="H97" t="str">
            <v/>
          </cell>
          <cell r="K97" t="str">
            <v/>
          </cell>
          <cell r="L97" t="str">
            <v/>
          </cell>
          <cell r="M97" t="str">
            <v/>
          </cell>
        </row>
        <row r="98">
          <cell r="A98">
            <v>254</v>
          </cell>
          <cell r="B98" t="str">
            <v>Knight</v>
          </cell>
          <cell r="C98" t="str">
            <v>Charles</v>
          </cell>
          <cell r="E98" t="str">
            <v/>
          </cell>
          <cell r="G98" t="str">
            <v>Wolves</v>
          </cell>
          <cell r="H98" t="str">
            <v>Cubs</v>
          </cell>
          <cell r="K98" t="str">
            <v/>
          </cell>
          <cell r="L98" t="str">
            <v/>
          </cell>
          <cell r="M98" t="str">
            <v/>
          </cell>
        </row>
        <row r="99">
          <cell r="A99">
            <v>115</v>
          </cell>
          <cell r="B99" t="str">
            <v>Koutrouza-Turvey</v>
          </cell>
          <cell r="C99" t="str">
            <v>Elysia</v>
          </cell>
          <cell r="E99" t="str">
            <v/>
          </cell>
          <cell r="F99" t="str">
            <v>Panthers</v>
          </cell>
          <cell r="G99" t="str">
            <v>Victory</v>
          </cell>
          <cell r="H99" t="str">
            <v>Scouts</v>
          </cell>
          <cell r="K99" t="str">
            <v/>
          </cell>
          <cell r="L99" t="str">
            <v/>
          </cell>
          <cell r="M99" t="str">
            <v/>
          </cell>
        </row>
        <row r="100">
          <cell r="A100">
            <v>215</v>
          </cell>
          <cell r="B100" t="str">
            <v>Le Moual</v>
          </cell>
          <cell r="C100" t="str">
            <v>Keanne</v>
          </cell>
          <cell r="E100" t="str">
            <v/>
          </cell>
          <cell r="G100" t="str">
            <v>Stags</v>
          </cell>
          <cell r="H100" t="str">
            <v>Cubs</v>
          </cell>
          <cell r="K100" t="str">
            <v/>
          </cell>
          <cell r="L100" t="str">
            <v/>
          </cell>
          <cell r="M100" t="str">
            <v/>
          </cell>
        </row>
        <row r="101">
          <cell r="A101">
            <v>131</v>
          </cell>
          <cell r="B101" t="str">
            <v>Le Moual</v>
          </cell>
          <cell r="C101" t="str">
            <v>Ryan</v>
          </cell>
          <cell r="E101" t="str">
            <v/>
          </cell>
          <cell r="F101" t="str">
            <v>Panthers</v>
          </cell>
          <cell r="G101" t="str">
            <v>Belfast</v>
          </cell>
          <cell r="H101" t="str">
            <v>Scouts</v>
          </cell>
          <cell r="K101" t="str">
            <v/>
          </cell>
          <cell r="L101" t="str">
            <v/>
          </cell>
          <cell r="M101" t="str">
            <v/>
          </cell>
        </row>
        <row r="102">
          <cell r="A102">
            <v>143</v>
          </cell>
          <cell r="B102" t="str">
            <v>Lee</v>
          </cell>
          <cell r="C102" t="str">
            <v>Abigail</v>
          </cell>
          <cell r="E102" t="str">
            <v/>
          </cell>
          <cell r="F102" t="str">
            <v>Bulldogs</v>
          </cell>
          <cell r="G102" t="str">
            <v>Victory</v>
          </cell>
          <cell r="H102" t="str">
            <v>Scouts</v>
          </cell>
          <cell r="K102" t="str">
            <v/>
          </cell>
          <cell r="L102" t="str">
            <v/>
          </cell>
          <cell r="M102" t="str">
            <v/>
          </cell>
        </row>
        <row r="103">
          <cell r="A103">
            <v>68</v>
          </cell>
          <cell r="B103" t="str">
            <v>Lee</v>
          </cell>
          <cell r="C103" t="str">
            <v>Martin</v>
          </cell>
          <cell r="D103" t="str">
            <v>PL</v>
          </cell>
          <cell r="E103">
            <v>0</v>
          </cell>
          <cell r="F103" t="str">
            <v>Merlins</v>
          </cell>
          <cell r="G103" t="str">
            <v>Victory</v>
          </cell>
          <cell r="H103" t="str">
            <v>Scouts</v>
          </cell>
          <cell r="K103" t="str">
            <v/>
          </cell>
          <cell r="L103" t="str">
            <v/>
          </cell>
          <cell r="M103" t="str">
            <v/>
          </cell>
        </row>
        <row r="104">
          <cell r="A104">
            <v>216</v>
          </cell>
          <cell r="B104" t="str">
            <v>Lee</v>
          </cell>
          <cell r="C104" t="str">
            <v>Matthew</v>
          </cell>
          <cell r="E104" t="str">
            <v/>
          </cell>
          <cell r="G104" t="str">
            <v>Stags</v>
          </cell>
          <cell r="H104" t="str">
            <v>Cubs</v>
          </cell>
          <cell r="K104" t="str">
            <v/>
          </cell>
          <cell r="L104" t="str">
            <v/>
          </cell>
          <cell r="M104" t="str">
            <v/>
          </cell>
        </row>
        <row r="105">
          <cell r="A105">
            <v>112</v>
          </cell>
          <cell r="B105" t="str">
            <v>Lee</v>
          </cell>
          <cell r="C105" t="str">
            <v>Samuel</v>
          </cell>
          <cell r="E105" t="str">
            <v/>
          </cell>
          <cell r="F105" t="str">
            <v>Tigers</v>
          </cell>
          <cell r="G105" t="str">
            <v>Victory</v>
          </cell>
          <cell r="H105" t="str">
            <v>Scouts</v>
          </cell>
          <cell r="K105" t="str">
            <v/>
          </cell>
          <cell r="L105" t="str">
            <v/>
          </cell>
          <cell r="M105" t="str">
            <v/>
          </cell>
        </row>
        <row r="106">
          <cell r="A106">
            <v>276</v>
          </cell>
          <cell r="B106" t="str">
            <v>Len</v>
          </cell>
          <cell r="C106" t="str">
            <v>Max</v>
          </cell>
          <cell r="E106" t="str">
            <v/>
          </cell>
          <cell r="G106" t="str">
            <v>Pioneers</v>
          </cell>
          <cell r="H106" t="str">
            <v>Beavers</v>
          </cell>
          <cell r="K106" t="str">
            <v/>
          </cell>
          <cell r="L106" t="str">
            <v/>
          </cell>
          <cell r="M106" t="str">
            <v/>
          </cell>
        </row>
        <row r="107">
          <cell r="A107">
            <v>161</v>
          </cell>
          <cell r="B107" t="str">
            <v>Light</v>
          </cell>
          <cell r="C107" t="str">
            <v>Adam</v>
          </cell>
          <cell r="E107" t="str">
            <v/>
          </cell>
          <cell r="G107" t="str">
            <v>Lumberjacks</v>
          </cell>
          <cell r="H107" t="str">
            <v>Beavers</v>
          </cell>
          <cell r="K107" t="str">
            <v/>
          </cell>
          <cell r="L107" t="str">
            <v/>
          </cell>
          <cell r="M107" t="str">
            <v/>
          </cell>
        </row>
        <row r="108">
          <cell r="A108">
            <v>293</v>
          </cell>
          <cell r="B108" t="str">
            <v>Longstaff</v>
          </cell>
          <cell r="C108" t="str">
            <v>Aidan</v>
          </cell>
          <cell r="E108" t="str">
            <v/>
          </cell>
          <cell r="F108" t="str">
            <v>Panthers</v>
          </cell>
          <cell r="G108" t="str">
            <v>Victory</v>
          </cell>
          <cell r="H108" t="str">
            <v>Scouts</v>
          </cell>
          <cell r="K108" t="str">
            <v/>
          </cell>
          <cell r="L108" t="str">
            <v/>
          </cell>
          <cell r="M108" t="str">
            <v/>
          </cell>
        </row>
        <row r="109">
          <cell r="A109">
            <v>264</v>
          </cell>
          <cell r="B109" t="str">
            <v>Loveday</v>
          </cell>
          <cell r="C109" t="str">
            <v>Sam</v>
          </cell>
          <cell r="E109" t="str">
            <v/>
          </cell>
          <cell r="G109" t="str">
            <v>Stags</v>
          </cell>
          <cell r="H109" t="str">
            <v>Cubs</v>
          </cell>
          <cell r="K109" t="str">
            <v/>
          </cell>
          <cell r="L109" t="str">
            <v/>
          </cell>
        </row>
        <row r="110">
          <cell r="A110">
            <v>151</v>
          </cell>
          <cell r="B110" t="str">
            <v>Loveday</v>
          </cell>
          <cell r="C110" t="str">
            <v>Samuel</v>
          </cell>
          <cell r="E110" t="str">
            <v/>
          </cell>
          <cell r="G110" t="str">
            <v>Lumberjacks</v>
          </cell>
          <cell r="H110" t="str">
            <v>Beavers</v>
          </cell>
          <cell r="K110" t="str">
            <v/>
          </cell>
          <cell r="L110" t="str">
            <v/>
          </cell>
          <cell r="M110" t="str">
            <v/>
          </cell>
        </row>
        <row r="111">
          <cell r="A111">
            <v>155</v>
          </cell>
          <cell r="B111" t="str">
            <v>MacDonald</v>
          </cell>
          <cell r="C111" t="str">
            <v>Alex</v>
          </cell>
          <cell r="E111" t="str">
            <v/>
          </cell>
          <cell r="G111" t="str">
            <v>Stags</v>
          </cell>
          <cell r="H111" t="str">
            <v>Cubs</v>
          </cell>
          <cell r="K111" t="str">
            <v/>
          </cell>
          <cell r="L111" t="str">
            <v/>
          </cell>
          <cell r="M111" t="str">
            <v/>
          </cell>
        </row>
        <row r="112">
          <cell r="A112">
            <v>167</v>
          </cell>
          <cell r="B112" t="str">
            <v>Maillett</v>
          </cell>
          <cell r="C112" t="str">
            <v>Alexander</v>
          </cell>
          <cell r="E112" t="str">
            <v/>
          </cell>
          <cell r="G112" t="str">
            <v>Lumberjacks</v>
          </cell>
          <cell r="H112" t="str">
            <v>Beavers</v>
          </cell>
          <cell r="K112" t="str">
            <v/>
          </cell>
          <cell r="L112" t="str">
            <v/>
          </cell>
          <cell r="M112" t="str">
            <v/>
          </cell>
        </row>
        <row r="113">
          <cell r="A113">
            <v>182</v>
          </cell>
          <cell r="B113" t="str">
            <v>Manders</v>
          </cell>
          <cell r="C113" t="str">
            <v>Alfie</v>
          </cell>
          <cell r="E113" t="str">
            <v/>
          </cell>
          <cell r="G113" t="str">
            <v>Mounties</v>
          </cell>
          <cell r="H113" t="str">
            <v>Beavers</v>
          </cell>
          <cell r="K113" t="str">
            <v/>
          </cell>
          <cell r="L113" t="str">
            <v/>
          </cell>
          <cell r="M113" t="str">
            <v/>
          </cell>
        </row>
        <row r="114">
          <cell r="A114">
            <v>139</v>
          </cell>
          <cell r="B114" t="str">
            <v>Massey</v>
          </cell>
          <cell r="C114" t="str">
            <v>Jason</v>
          </cell>
          <cell r="D114" t="str">
            <v>ASL</v>
          </cell>
          <cell r="E114" t="str">
            <v>Leader</v>
          </cell>
          <cell r="H114" t="str">
            <v/>
          </cell>
          <cell r="K114" t="str">
            <v/>
          </cell>
          <cell r="L114" t="str">
            <v>Belfast</v>
          </cell>
          <cell r="M114" t="str">
            <v>Scouts</v>
          </cell>
        </row>
        <row r="115">
          <cell r="A115">
            <v>149</v>
          </cell>
          <cell r="B115" t="str">
            <v>Maughan</v>
          </cell>
          <cell r="C115" t="str">
            <v>James</v>
          </cell>
          <cell r="E115" t="str">
            <v/>
          </cell>
          <cell r="F115" t="str">
            <v>Tigers</v>
          </cell>
          <cell r="G115" t="str">
            <v>Belfast</v>
          </cell>
          <cell r="H115" t="str">
            <v>Scouts</v>
          </cell>
          <cell r="K115" t="str">
            <v/>
          </cell>
          <cell r="L115" t="str">
            <v/>
          </cell>
          <cell r="M115" t="str">
            <v/>
          </cell>
        </row>
        <row r="116">
          <cell r="A116">
            <v>283</v>
          </cell>
          <cell r="B116" t="str">
            <v>McBride</v>
          </cell>
          <cell r="C116" t="str">
            <v>Alex</v>
          </cell>
          <cell r="E116" t="str">
            <v/>
          </cell>
          <cell r="G116" t="str">
            <v>Pioneers</v>
          </cell>
          <cell r="H116" t="str">
            <v>Beavers</v>
          </cell>
          <cell r="K116" t="str">
            <v/>
          </cell>
          <cell r="L116" t="str">
            <v/>
          </cell>
          <cell r="M116" t="str">
            <v/>
          </cell>
        </row>
        <row r="117">
          <cell r="A117">
            <v>169</v>
          </cell>
          <cell r="B117" t="str">
            <v>McDonald</v>
          </cell>
          <cell r="C117" t="str">
            <v>Ben</v>
          </cell>
          <cell r="E117" t="str">
            <v/>
          </cell>
          <cell r="G117" t="str">
            <v>Lumberjacks</v>
          </cell>
          <cell r="H117" t="str">
            <v>Beavers</v>
          </cell>
          <cell r="K117" t="str">
            <v/>
          </cell>
          <cell r="L117" t="str">
            <v/>
          </cell>
          <cell r="M117" t="str">
            <v/>
          </cell>
        </row>
        <row r="118">
          <cell r="A118">
            <v>144</v>
          </cell>
          <cell r="B118" t="str">
            <v>McIntyre</v>
          </cell>
          <cell r="C118" t="str">
            <v>Daniel</v>
          </cell>
          <cell r="D118" t="str">
            <v>NUH</v>
          </cell>
          <cell r="E118" t="str">
            <v>Helper</v>
          </cell>
          <cell r="H118" t="str">
            <v/>
          </cell>
          <cell r="K118" t="str">
            <v/>
          </cell>
          <cell r="L118" t="str">
            <v>Victory</v>
          </cell>
          <cell r="M118" t="str">
            <v>Scouts</v>
          </cell>
        </row>
        <row r="119">
          <cell r="A119">
            <v>184</v>
          </cell>
          <cell r="B119" t="str">
            <v>Menon</v>
          </cell>
          <cell r="C119" t="str">
            <v>Christopher</v>
          </cell>
          <cell r="E119" t="str">
            <v/>
          </cell>
          <cell r="G119" t="str">
            <v>Mounties</v>
          </cell>
          <cell r="H119" t="str">
            <v>Beavers</v>
          </cell>
          <cell r="K119" t="str">
            <v/>
          </cell>
          <cell r="L119" t="str">
            <v/>
          </cell>
          <cell r="M119" t="str">
            <v/>
          </cell>
        </row>
        <row r="120">
          <cell r="A120">
            <v>255</v>
          </cell>
          <cell r="B120" t="str">
            <v>Merrington</v>
          </cell>
          <cell r="C120" t="str">
            <v>Alex</v>
          </cell>
          <cell r="E120" t="str">
            <v/>
          </cell>
          <cell r="G120" t="str">
            <v>Wolves</v>
          </cell>
          <cell r="H120" t="str">
            <v>Cubs</v>
          </cell>
          <cell r="K120" t="str">
            <v/>
          </cell>
          <cell r="L120" t="str">
            <v/>
          </cell>
          <cell r="M120" t="str">
            <v/>
          </cell>
        </row>
        <row r="121">
          <cell r="A121">
            <v>135</v>
          </cell>
          <cell r="B121" t="str">
            <v>Millard</v>
          </cell>
          <cell r="C121" t="str">
            <v>Sam</v>
          </cell>
          <cell r="E121" t="str">
            <v/>
          </cell>
          <cell r="G121" t="str">
            <v>Olympian</v>
          </cell>
          <cell r="H121" t="str">
            <v>Explorers</v>
          </cell>
          <cell r="K121" t="str">
            <v/>
          </cell>
          <cell r="L121" t="str">
            <v/>
          </cell>
          <cell r="M121" t="str">
            <v/>
          </cell>
        </row>
        <row r="122">
          <cell r="A122">
            <v>137</v>
          </cell>
          <cell r="B122" t="str">
            <v>Miller</v>
          </cell>
          <cell r="C122" t="str">
            <v>David</v>
          </cell>
          <cell r="E122" t="str">
            <v/>
          </cell>
          <cell r="F122" t="str">
            <v>Panthers</v>
          </cell>
          <cell r="G122" t="str">
            <v>Victory</v>
          </cell>
          <cell r="H122" t="str">
            <v>Scouts</v>
          </cell>
          <cell r="J122" t="str">
            <v>Olympian</v>
          </cell>
          <cell r="K122" t="str">
            <v>Explorers</v>
          </cell>
          <cell r="L122" t="str">
            <v/>
          </cell>
          <cell r="M122" t="str">
            <v/>
          </cell>
        </row>
        <row r="123">
          <cell r="A123">
            <v>180</v>
          </cell>
          <cell r="B123" t="str">
            <v>Molloy</v>
          </cell>
          <cell r="C123" t="str">
            <v>Joshua</v>
          </cell>
          <cell r="E123" t="str">
            <v/>
          </cell>
          <cell r="G123" t="str">
            <v>Stags</v>
          </cell>
          <cell r="H123" t="str">
            <v>Cubs</v>
          </cell>
          <cell r="K123" t="str">
            <v/>
          </cell>
          <cell r="L123" t="str">
            <v/>
          </cell>
          <cell r="M123" t="str">
            <v/>
          </cell>
        </row>
        <row r="124">
          <cell r="A124">
            <v>217</v>
          </cell>
          <cell r="B124" t="str">
            <v>Morgan</v>
          </cell>
          <cell r="C124" t="str">
            <v>Benjamin</v>
          </cell>
          <cell r="E124" t="str">
            <v/>
          </cell>
          <cell r="F124" t="str">
            <v>Tigers</v>
          </cell>
          <cell r="G124" t="str">
            <v>Belfast</v>
          </cell>
          <cell r="H124" t="str">
            <v>Scouts</v>
          </cell>
          <cell r="K124" t="str">
            <v/>
          </cell>
          <cell r="L124" t="str">
            <v/>
          </cell>
          <cell r="M124" t="str">
            <v/>
          </cell>
        </row>
        <row r="125">
          <cell r="A125">
            <v>186</v>
          </cell>
          <cell r="B125" t="str">
            <v>Morgan</v>
          </cell>
          <cell r="C125" t="str">
            <v>Daniel</v>
          </cell>
          <cell r="E125" t="str">
            <v/>
          </cell>
          <cell r="G125" t="str">
            <v>Mounties</v>
          </cell>
          <cell r="H125" t="str">
            <v>Beavers</v>
          </cell>
          <cell r="K125" t="str">
            <v/>
          </cell>
          <cell r="L125" t="str">
            <v/>
          </cell>
          <cell r="M125" t="str">
            <v/>
          </cell>
        </row>
        <row r="126">
          <cell r="A126">
            <v>113</v>
          </cell>
          <cell r="B126" t="str">
            <v>Morgan</v>
          </cell>
          <cell r="C126" t="str">
            <v>Elizabeth</v>
          </cell>
          <cell r="D126" t="str">
            <v>PL</v>
          </cell>
          <cell r="E126">
            <v>0</v>
          </cell>
          <cell r="F126" t="str">
            <v>Bulldogs</v>
          </cell>
          <cell r="G126" t="str">
            <v>Victory</v>
          </cell>
          <cell r="H126" t="str">
            <v>Scouts</v>
          </cell>
          <cell r="J126" t="str">
            <v>Olympian</v>
          </cell>
          <cell r="K126" t="str">
            <v>Explorers</v>
          </cell>
          <cell r="L126" t="str">
            <v/>
          </cell>
          <cell r="M126" t="str">
            <v/>
          </cell>
        </row>
        <row r="127">
          <cell r="A127">
            <v>72</v>
          </cell>
          <cell r="B127" t="str">
            <v>Morgan</v>
          </cell>
          <cell r="C127" t="str">
            <v>James</v>
          </cell>
          <cell r="D127" t="str">
            <v>PL</v>
          </cell>
          <cell r="E127">
            <v>0</v>
          </cell>
          <cell r="F127" t="str">
            <v>Cobras</v>
          </cell>
          <cell r="G127" t="str">
            <v>Victory</v>
          </cell>
          <cell r="H127" t="str">
            <v>Scouts</v>
          </cell>
          <cell r="J127" t="str">
            <v>Olympian</v>
          </cell>
          <cell r="K127" t="str">
            <v>Explorers</v>
          </cell>
          <cell r="L127" t="str">
            <v/>
          </cell>
          <cell r="M127" t="str">
            <v/>
          </cell>
        </row>
        <row r="128">
          <cell r="A128">
            <v>285</v>
          </cell>
          <cell r="B128" t="str">
            <v>Morgan</v>
          </cell>
          <cell r="C128" t="str">
            <v>Nicky</v>
          </cell>
          <cell r="D128" t="str">
            <v>CL</v>
          </cell>
          <cell r="E128" t="str">
            <v>Leader</v>
          </cell>
          <cell r="H128" t="str">
            <v/>
          </cell>
          <cell r="K128" t="str">
            <v/>
          </cell>
          <cell r="L128" t="str">
            <v>Stags</v>
          </cell>
          <cell r="M128" t="str">
            <v>Cubs</v>
          </cell>
        </row>
        <row r="129">
          <cell r="A129">
            <v>176</v>
          </cell>
          <cell r="B129" t="str">
            <v>Morris</v>
          </cell>
          <cell r="C129" t="str">
            <v>Jack</v>
          </cell>
          <cell r="E129" t="str">
            <v/>
          </cell>
          <cell r="G129" t="str">
            <v>Mounties</v>
          </cell>
          <cell r="H129" t="str">
            <v>Beavers</v>
          </cell>
          <cell r="K129" t="str">
            <v/>
          </cell>
          <cell r="L129" t="str">
            <v/>
          </cell>
          <cell r="M129" t="str">
            <v/>
          </cell>
        </row>
        <row r="130">
          <cell r="A130">
            <v>177</v>
          </cell>
          <cell r="B130" t="str">
            <v>Moss</v>
          </cell>
          <cell r="C130" t="str">
            <v>James</v>
          </cell>
          <cell r="E130" t="str">
            <v/>
          </cell>
          <cell r="G130" t="str">
            <v>Mounties</v>
          </cell>
          <cell r="H130" t="str">
            <v>Beavers</v>
          </cell>
          <cell r="K130" t="str">
            <v/>
          </cell>
          <cell r="L130" t="str">
            <v/>
          </cell>
          <cell r="M130" t="str">
            <v/>
          </cell>
        </row>
        <row r="131">
          <cell r="A131">
            <v>187</v>
          </cell>
          <cell r="B131" t="str">
            <v>Neale</v>
          </cell>
          <cell r="C131" t="str">
            <v>Tom</v>
          </cell>
          <cell r="E131" t="str">
            <v/>
          </cell>
          <cell r="G131" t="str">
            <v>Mounties</v>
          </cell>
          <cell r="H131" t="str">
            <v>Beavers</v>
          </cell>
          <cell r="K131" t="str">
            <v/>
          </cell>
          <cell r="L131" t="str">
            <v/>
          </cell>
          <cell r="M131" t="str">
            <v/>
          </cell>
        </row>
        <row r="132">
          <cell r="A132">
            <v>193</v>
          </cell>
          <cell r="B132" t="str">
            <v>Nkansah</v>
          </cell>
          <cell r="C132" t="str">
            <v>Finlay</v>
          </cell>
          <cell r="E132" t="str">
            <v/>
          </cell>
          <cell r="G132" t="str">
            <v>Mounties</v>
          </cell>
          <cell r="H132" t="str">
            <v>Beavers</v>
          </cell>
          <cell r="K132" t="str">
            <v/>
          </cell>
          <cell r="L132" t="str">
            <v/>
          </cell>
          <cell r="M132" t="str">
            <v/>
          </cell>
        </row>
        <row r="133">
          <cell r="A133">
            <v>136</v>
          </cell>
          <cell r="B133" t="str">
            <v>O'Conner</v>
          </cell>
          <cell r="C133" t="str">
            <v>Lewis</v>
          </cell>
          <cell r="D133" t="str">
            <v>PL</v>
          </cell>
          <cell r="E133">
            <v>0</v>
          </cell>
          <cell r="F133" t="str">
            <v>Cobras</v>
          </cell>
          <cell r="G133" t="str">
            <v>Belfast</v>
          </cell>
          <cell r="H133" t="str">
            <v>Scouts</v>
          </cell>
          <cell r="K133" t="str">
            <v/>
          </cell>
          <cell r="L133" t="str">
            <v/>
          </cell>
          <cell r="M133" t="str">
            <v/>
          </cell>
        </row>
        <row r="134">
          <cell r="A134">
            <v>178</v>
          </cell>
          <cell r="B134" t="str">
            <v>Overton-Hatton</v>
          </cell>
          <cell r="C134" t="str">
            <v>George</v>
          </cell>
          <cell r="E134" t="str">
            <v/>
          </cell>
          <cell r="G134" t="str">
            <v>Mounties</v>
          </cell>
          <cell r="H134" t="str">
            <v>Beavers</v>
          </cell>
          <cell r="K134" t="str">
            <v/>
          </cell>
          <cell r="L134" t="str">
            <v/>
          </cell>
          <cell r="M134" t="str">
            <v/>
          </cell>
        </row>
        <row r="135">
          <cell r="A135">
            <v>191</v>
          </cell>
          <cell r="B135" t="str">
            <v>Patton</v>
          </cell>
          <cell r="C135" t="str">
            <v>Caleb</v>
          </cell>
          <cell r="E135" t="str">
            <v/>
          </cell>
          <cell r="G135" t="str">
            <v>Mounties</v>
          </cell>
          <cell r="H135" t="str">
            <v>Beavers</v>
          </cell>
          <cell r="K135" t="str">
            <v/>
          </cell>
          <cell r="L135" t="str">
            <v/>
          </cell>
          <cell r="M135" t="str">
            <v/>
          </cell>
        </row>
        <row r="136">
          <cell r="A136">
            <v>183</v>
          </cell>
          <cell r="B136" t="str">
            <v>Poile</v>
          </cell>
          <cell r="C136" t="str">
            <v>Matthew</v>
          </cell>
          <cell r="E136" t="str">
            <v/>
          </cell>
          <cell r="G136" t="str">
            <v>Mounties</v>
          </cell>
          <cell r="H136" t="str">
            <v>Beavers</v>
          </cell>
          <cell r="K136" t="str">
            <v/>
          </cell>
          <cell r="L136" t="str">
            <v/>
          </cell>
          <cell r="M136" t="str">
            <v/>
          </cell>
        </row>
        <row r="137">
          <cell r="A137">
            <v>152</v>
          </cell>
          <cell r="B137" t="str">
            <v>Potter</v>
          </cell>
          <cell r="C137" t="str">
            <v>Rhys</v>
          </cell>
          <cell r="E137" t="str">
            <v/>
          </cell>
          <cell r="G137" t="str">
            <v>Lumberjacks</v>
          </cell>
          <cell r="H137" t="str">
            <v>Beavers</v>
          </cell>
          <cell r="K137" t="str">
            <v/>
          </cell>
          <cell r="L137" t="str">
            <v/>
          </cell>
          <cell r="M137" t="str">
            <v/>
          </cell>
        </row>
        <row r="138">
          <cell r="A138">
            <v>265</v>
          </cell>
          <cell r="B138" t="str">
            <v>Potter</v>
          </cell>
          <cell r="C138" t="str">
            <v>Rhys</v>
          </cell>
          <cell r="E138" t="str">
            <v/>
          </cell>
          <cell r="G138" t="str">
            <v>Stags</v>
          </cell>
          <cell r="H138" t="str">
            <v>Cubs</v>
          </cell>
          <cell r="K138" t="str">
            <v/>
          </cell>
          <cell r="L138" t="str">
            <v/>
          </cell>
          <cell r="M138" t="str">
            <v/>
          </cell>
        </row>
        <row r="139">
          <cell r="A139">
            <v>278</v>
          </cell>
          <cell r="B139" t="str">
            <v>Prahi</v>
          </cell>
          <cell r="C139" t="str">
            <v>Oskar</v>
          </cell>
          <cell r="E139" t="str">
            <v/>
          </cell>
          <cell r="G139" t="str">
            <v>Pioneers</v>
          </cell>
          <cell r="H139" t="str">
            <v>Beavers</v>
          </cell>
          <cell r="K139" t="str">
            <v/>
          </cell>
          <cell r="L139" t="str">
            <v/>
          </cell>
          <cell r="M139" t="str">
            <v/>
          </cell>
        </row>
        <row r="140">
          <cell r="A140">
            <v>38</v>
          </cell>
          <cell r="B140" t="str">
            <v>Price</v>
          </cell>
          <cell r="C140" t="str">
            <v>Nick</v>
          </cell>
          <cell r="D140" t="str">
            <v>YCL</v>
          </cell>
          <cell r="E140" t="str">
            <v>YngLeader</v>
          </cell>
          <cell r="G140" t="str">
            <v>Olympian</v>
          </cell>
          <cell r="H140" t="str">
            <v>Explorers</v>
          </cell>
          <cell r="K140" t="str">
            <v/>
          </cell>
          <cell r="L140" t="str">
            <v>Belfast</v>
          </cell>
          <cell r="M140" t="str">
            <v>Scouts</v>
          </cell>
        </row>
        <row r="141">
          <cell r="A141">
            <v>229</v>
          </cell>
          <cell r="B141" t="str">
            <v>Proctor</v>
          </cell>
          <cell r="C141" t="str">
            <v>Hayley</v>
          </cell>
          <cell r="D141" t="str">
            <v>NUH</v>
          </cell>
          <cell r="E141" t="str">
            <v>Helper</v>
          </cell>
          <cell r="H141" t="str">
            <v/>
          </cell>
          <cell r="K141" t="str">
            <v/>
          </cell>
          <cell r="L141" t="str">
            <v>Pioneers</v>
          </cell>
          <cell r="M141" t="str">
            <v>Beavers</v>
          </cell>
        </row>
        <row r="142">
          <cell r="A142">
            <v>272</v>
          </cell>
          <cell r="B142" t="str">
            <v>Proctor-Lowe</v>
          </cell>
          <cell r="C142" t="str">
            <v>Adam</v>
          </cell>
          <cell r="E142" t="str">
            <v/>
          </cell>
          <cell r="G142" t="str">
            <v>Pioneers</v>
          </cell>
          <cell r="H142" t="str">
            <v>Beavers</v>
          </cell>
          <cell r="K142" t="str">
            <v/>
          </cell>
          <cell r="L142" t="str">
            <v/>
          </cell>
          <cell r="M142" t="str">
            <v/>
          </cell>
        </row>
        <row r="143">
          <cell r="A143">
            <v>14</v>
          </cell>
          <cell r="B143" t="str">
            <v>Prower</v>
          </cell>
          <cell r="C143" t="str">
            <v>Steve</v>
          </cell>
          <cell r="D143" t="str">
            <v>GSL</v>
          </cell>
          <cell r="E143" t="str">
            <v>Leader</v>
          </cell>
          <cell r="H143" t="str">
            <v/>
          </cell>
          <cell r="K143" t="str">
            <v/>
          </cell>
          <cell r="L143" t="str">
            <v>Olympian</v>
          </cell>
          <cell r="M143" t="str">
            <v>Explorers</v>
          </cell>
        </row>
        <row r="144">
          <cell r="A144">
            <v>181</v>
          </cell>
          <cell r="B144" t="str">
            <v>Pugh</v>
          </cell>
          <cell r="C144" t="str">
            <v>Frankie</v>
          </cell>
          <cell r="E144" t="str">
            <v/>
          </cell>
          <cell r="G144" t="str">
            <v>Mounties</v>
          </cell>
          <cell r="H144" t="str">
            <v>Beavers</v>
          </cell>
          <cell r="K144" t="str">
            <v/>
          </cell>
          <cell r="L144" t="str">
            <v/>
          </cell>
          <cell r="M144" t="str">
            <v/>
          </cell>
        </row>
        <row r="145">
          <cell r="A145">
            <v>114</v>
          </cell>
          <cell r="B145" t="str">
            <v>Quantrell</v>
          </cell>
          <cell r="C145" t="str">
            <v>Simon</v>
          </cell>
          <cell r="E145" t="str">
            <v/>
          </cell>
          <cell r="F145" t="str">
            <v>Tigers</v>
          </cell>
          <cell r="G145" t="str">
            <v>Victory</v>
          </cell>
          <cell r="H145" t="str">
            <v>Scouts</v>
          </cell>
          <cell r="K145" t="str">
            <v/>
          </cell>
          <cell r="L145" t="str">
            <v/>
          </cell>
          <cell r="M145" t="str">
            <v/>
          </cell>
        </row>
        <row r="146">
          <cell r="A146">
            <v>219</v>
          </cell>
          <cell r="B146" t="str">
            <v>Quantrell</v>
          </cell>
          <cell r="C146" t="str">
            <v>Toby</v>
          </cell>
          <cell r="E146" t="str">
            <v/>
          </cell>
          <cell r="G146" t="str">
            <v>Stags</v>
          </cell>
          <cell r="H146" t="str">
            <v>Cubs</v>
          </cell>
          <cell r="K146" t="str">
            <v/>
          </cell>
          <cell r="L146" t="str">
            <v/>
          </cell>
          <cell r="M146" t="str">
            <v/>
          </cell>
        </row>
        <row r="147">
          <cell r="A147">
            <v>82</v>
          </cell>
          <cell r="B147" t="str">
            <v>Rafferty</v>
          </cell>
          <cell r="C147" t="str">
            <v>Eamon</v>
          </cell>
          <cell r="E147" t="str">
            <v/>
          </cell>
          <cell r="F147" t="str">
            <v>Bulldogs</v>
          </cell>
          <cell r="G147" t="str">
            <v>Victory</v>
          </cell>
          <cell r="H147" t="str">
            <v>Scouts</v>
          </cell>
          <cell r="K147" t="str">
            <v/>
          </cell>
          <cell r="L147" t="str">
            <v/>
          </cell>
          <cell r="M147" t="str">
            <v/>
          </cell>
        </row>
        <row r="148">
          <cell r="A148">
            <v>157</v>
          </cell>
          <cell r="B148" t="str">
            <v>Reed</v>
          </cell>
          <cell r="C148" t="str">
            <v>Cameron</v>
          </cell>
          <cell r="E148" t="str">
            <v/>
          </cell>
          <cell r="G148" t="str">
            <v>Lumberjacks</v>
          </cell>
          <cell r="H148" t="str">
            <v>Beavers</v>
          </cell>
          <cell r="K148" t="str">
            <v/>
          </cell>
          <cell r="L148" t="str">
            <v/>
          </cell>
          <cell r="M148" t="str">
            <v/>
          </cell>
        </row>
        <row r="149">
          <cell r="A149">
            <v>15</v>
          </cell>
          <cell r="B149" t="str">
            <v>Remillard</v>
          </cell>
          <cell r="C149" t="str">
            <v>Felix</v>
          </cell>
          <cell r="D149" t="str">
            <v>YCL</v>
          </cell>
          <cell r="E149" t="str">
            <v>YngLeader</v>
          </cell>
          <cell r="G149" t="str">
            <v>Olympian</v>
          </cell>
          <cell r="H149" t="str">
            <v>Explorers</v>
          </cell>
          <cell r="K149" t="str">
            <v/>
          </cell>
          <cell r="L149" t="str">
            <v>Stags</v>
          </cell>
          <cell r="M149" t="str">
            <v>Cubs</v>
          </cell>
        </row>
        <row r="150">
          <cell r="A150">
            <v>29</v>
          </cell>
          <cell r="B150" t="str">
            <v>Remillard</v>
          </cell>
          <cell r="C150" t="str">
            <v>Hubert</v>
          </cell>
          <cell r="E150" t="str">
            <v/>
          </cell>
          <cell r="G150" t="str">
            <v>Olympian</v>
          </cell>
          <cell r="H150" t="str">
            <v>Explorers</v>
          </cell>
          <cell r="K150" t="str">
            <v/>
          </cell>
          <cell r="L150" t="str">
            <v/>
          </cell>
          <cell r="M150" t="str">
            <v/>
          </cell>
        </row>
        <row r="151">
          <cell r="A151">
            <v>110</v>
          </cell>
          <cell r="B151" t="str">
            <v>Remillard</v>
          </cell>
          <cell r="C151" t="str">
            <v>Justine</v>
          </cell>
          <cell r="E151" t="str">
            <v/>
          </cell>
          <cell r="G151" t="str">
            <v>Olympian</v>
          </cell>
          <cell r="H151" t="str">
            <v>Explorers</v>
          </cell>
          <cell r="K151" t="str">
            <v/>
          </cell>
          <cell r="L151" t="str">
            <v/>
          </cell>
          <cell r="M151" t="str">
            <v/>
          </cell>
        </row>
        <row r="152">
          <cell r="A152">
            <v>239</v>
          </cell>
          <cell r="B152" t="str">
            <v>Remillard</v>
          </cell>
          <cell r="C152" t="str">
            <v>Sophie</v>
          </cell>
          <cell r="E152" t="str">
            <v/>
          </cell>
          <cell r="F152" t="str">
            <v>Cobras</v>
          </cell>
          <cell r="G152" t="str">
            <v>Belfast</v>
          </cell>
          <cell r="H152" t="str">
            <v>Scouts</v>
          </cell>
          <cell r="K152" t="str">
            <v/>
          </cell>
          <cell r="L152" t="str">
            <v/>
          </cell>
          <cell r="M152" t="str">
            <v/>
          </cell>
        </row>
        <row r="153">
          <cell r="A153">
            <v>230</v>
          </cell>
          <cell r="B153" t="str">
            <v>Riach</v>
          </cell>
          <cell r="C153" t="str">
            <v>Ishbel</v>
          </cell>
          <cell r="D153" t="str">
            <v>ABL</v>
          </cell>
          <cell r="E153" t="str">
            <v>Leader</v>
          </cell>
          <cell r="H153" t="str">
            <v/>
          </cell>
          <cell r="K153" t="str">
            <v/>
          </cell>
          <cell r="L153" t="str">
            <v>Mounties</v>
          </cell>
          <cell r="M153" t="str">
            <v>Beavers</v>
          </cell>
        </row>
        <row r="154">
          <cell r="A154">
            <v>179</v>
          </cell>
          <cell r="B154" t="str">
            <v>Riach</v>
          </cell>
          <cell r="C154" t="str">
            <v>Kieran</v>
          </cell>
          <cell r="E154" t="str">
            <v/>
          </cell>
          <cell r="G154" t="str">
            <v>Stags</v>
          </cell>
          <cell r="H154" t="str">
            <v>Cubs</v>
          </cell>
          <cell r="K154" t="str">
            <v/>
          </cell>
          <cell r="L154" t="str">
            <v/>
          </cell>
          <cell r="M154" t="str">
            <v/>
          </cell>
        </row>
        <row r="155">
          <cell r="A155">
            <v>16</v>
          </cell>
          <cell r="B155" t="str">
            <v>Richards</v>
          </cell>
          <cell r="C155" t="str">
            <v>Alexander</v>
          </cell>
          <cell r="D155" t="str">
            <v>YSL</v>
          </cell>
          <cell r="E155" t="str">
            <v>YngLeader</v>
          </cell>
          <cell r="G155" t="str">
            <v>Olympian</v>
          </cell>
          <cell r="H155" t="str">
            <v>Explorers</v>
          </cell>
          <cell r="K155" t="str">
            <v/>
          </cell>
          <cell r="L155" t="str">
            <v>Victory</v>
          </cell>
          <cell r="M155" t="str">
            <v>Scouts</v>
          </cell>
        </row>
        <row r="156">
          <cell r="A156">
            <v>124</v>
          </cell>
          <cell r="B156" t="str">
            <v>Richards</v>
          </cell>
          <cell r="C156" t="str">
            <v>Steve</v>
          </cell>
          <cell r="D156" t="str">
            <v>GS</v>
          </cell>
          <cell r="E156" t="str">
            <v>Exec</v>
          </cell>
          <cell r="H156" t="str">
            <v/>
          </cell>
          <cell r="K156" t="str">
            <v/>
          </cell>
          <cell r="L156" t="str">
            <v/>
          </cell>
          <cell r="M156" t="str">
            <v/>
          </cell>
        </row>
        <row r="157">
          <cell r="A157">
            <v>55</v>
          </cell>
          <cell r="B157" t="str">
            <v>Richardson</v>
          </cell>
          <cell r="C157" t="str">
            <v>Andrew</v>
          </cell>
          <cell r="D157" t="str">
            <v>YSL</v>
          </cell>
          <cell r="E157" t="str">
            <v>YngLeader</v>
          </cell>
          <cell r="G157" t="str">
            <v>Olympian</v>
          </cell>
          <cell r="H157" t="str">
            <v>Explorers</v>
          </cell>
          <cell r="K157" t="str">
            <v/>
          </cell>
          <cell r="L157" t="str">
            <v>Belfast</v>
          </cell>
          <cell r="M157" t="str">
            <v>Scouts</v>
          </cell>
        </row>
        <row r="158">
          <cell r="A158">
            <v>39</v>
          </cell>
          <cell r="B158" t="str">
            <v>Richardson</v>
          </cell>
          <cell r="C158" t="str">
            <v>Philip</v>
          </cell>
          <cell r="D158" t="str">
            <v>YSL</v>
          </cell>
          <cell r="E158" t="str">
            <v>YngLeader</v>
          </cell>
          <cell r="G158" t="str">
            <v>Olympian</v>
          </cell>
          <cell r="H158" t="str">
            <v>Explorers</v>
          </cell>
          <cell r="K158" t="str">
            <v/>
          </cell>
          <cell r="L158" t="str">
            <v>Victory</v>
          </cell>
          <cell r="M158" t="str">
            <v>Scouts</v>
          </cell>
        </row>
        <row r="159">
          <cell r="A159">
            <v>281</v>
          </cell>
          <cell r="B159" t="str">
            <v>Riley</v>
          </cell>
          <cell r="C159" t="str">
            <v>Alisha</v>
          </cell>
          <cell r="E159" t="str">
            <v/>
          </cell>
          <cell r="G159" t="str">
            <v>Pioneers</v>
          </cell>
          <cell r="H159" t="str">
            <v>Beavers</v>
          </cell>
          <cell r="K159" t="str">
            <v/>
          </cell>
          <cell r="L159" t="str">
            <v/>
          </cell>
          <cell r="M159" t="str">
            <v/>
          </cell>
        </row>
        <row r="160">
          <cell r="A160">
            <v>102</v>
          </cell>
          <cell r="B160" t="str">
            <v>Rolfe</v>
          </cell>
          <cell r="C160" t="str">
            <v>Robert</v>
          </cell>
          <cell r="E160" t="str">
            <v/>
          </cell>
          <cell r="F160" t="str">
            <v>Merlins</v>
          </cell>
          <cell r="G160" t="str">
            <v>Victory</v>
          </cell>
          <cell r="H160" t="str">
            <v>Scouts</v>
          </cell>
          <cell r="K160" t="str">
            <v/>
          </cell>
          <cell r="L160" t="str">
            <v/>
          </cell>
          <cell r="M160" t="str">
            <v/>
          </cell>
        </row>
        <row r="161">
          <cell r="A161">
            <v>99</v>
          </cell>
          <cell r="B161" t="str">
            <v>Rose</v>
          </cell>
          <cell r="C161" t="str">
            <v>Jonathon</v>
          </cell>
          <cell r="E161" t="str">
            <v/>
          </cell>
          <cell r="F161" t="str">
            <v>Bulldogs</v>
          </cell>
          <cell r="G161" t="str">
            <v>Victory</v>
          </cell>
          <cell r="H161" t="str">
            <v>Scouts</v>
          </cell>
          <cell r="K161" t="str">
            <v/>
          </cell>
          <cell r="L161" t="str">
            <v/>
          </cell>
          <cell r="M161" t="str">
            <v/>
          </cell>
        </row>
        <row r="162">
          <cell r="A162">
            <v>241</v>
          </cell>
          <cell r="B162" t="str">
            <v>Rose</v>
          </cell>
          <cell r="C162" t="str">
            <v>Joshua</v>
          </cell>
          <cell r="E162" t="str">
            <v/>
          </cell>
          <cell r="F162" t="str">
            <v>Merlins</v>
          </cell>
          <cell r="G162" t="str">
            <v>Belfast</v>
          </cell>
          <cell r="H162" t="str">
            <v>Scouts</v>
          </cell>
          <cell r="K162" t="str">
            <v/>
          </cell>
          <cell r="L162" t="str">
            <v/>
          </cell>
          <cell r="M162" t="str">
            <v/>
          </cell>
        </row>
        <row r="163">
          <cell r="A163">
            <v>106</v>
          </cell>
          <cell r="B163" t="str">
            <v>Rowlands</v>
          </cell>
          <cell r="C163" t="str">
            <v>Bradley</v>
          </cell>
          <cell r="E163" t="str">
            <v/>
          </cell>
          <cell r="F163" t="str">
            <v>Tigers</v>
          </cell>
          <cell r="G163" t="str">
            <v>Victory</v>
          </cell>
          <cell r="H163" t="str">
            <v>Scouts</v>
          </cell>
          <cell r="K163" t="str">
            <v/>
          </cell>
          <cell r="L163" t="str">
            <v/>
          </cell>
          <cell r="M163" t="str">
            <v/>
          </cell>
        </row>
        <row r="164">
          <cell r="A164">
            <v>65</v>
          </cell>
          <cell r="B164" t="str">
            <v>Rowlands</v>
          </cell>
          <cell r="C164" t="str">
            <v>Daniel</v>
          </cell>
          <cell r="E164" t="str">
            <v/>
          </cell>
          <cell r="G164" t="str">
            <v>Olympian</v>
          </cell>
          <cell r="H164" t="str">
            <v>Explorers</v>
          </cell>
          <cell r="K164" t="str">
            <v/>
          </cell>
          <cell r="L164" t="str">
            <v/>
          </cell>
          <cell r="M164" t="str">
            <v/>
          </cell>
        </row>
        <row r="165">
          <cell r="A165">
            <v>47</v>
          </cell>
          <cell r="B165" t="str">
            <v>Rusby</v>
          </cell>
          <cell r="C165" t="str">
            <v>Jack</v>
          </cell>
          <cell r="E165" t="str">
            <v/>
          </cell>
          <cell r="G165" t="str">
            <v>Olympian</v>
          </cell>
          <cell r="H165" t="str">
            <v>Explorers</v>
          </cell>
          <cell r="K165" t="str">
            <v/>
          </cell>
          <cell r="L165" t="str">
            <v/>
          </cell>
          <cell r="M165" t="str">
            <v/>
          </cell>
        </row>
        <row r="166">
          <cell r="A166">
            <v>236</v>
          </cell>
          <cell r="B166" t="str">
            <v>Russell</v>
          </cell>
          <cell r="C166" t="str">
            <v>James</v>
          </cell>
          <cell r="E166" t="str">
            <v/>
          </cell>
          <cell r="F166" t="str">
            <v>Bulldogs</v>
          </cell>
          <cell r="G166" t="str">
            <v>Belfast</v>
          </cell>
          <cell r="H166" t="str">
            <v>Scouts</v>
          </cell>
          <cell r="K166" t="str">
            <v/>
          </cell>
          <cell r="L166" t="str">
            <v/>
          </cell>
          <cell r="M166" t="str">
            <v/>
          </cell>
        </row>
        <row r="167">
          <cell r="A167">
            <v>288</v>
          </cell>
          <cell r="B167" t="str">
            <v>Salter</v>
          </cell>
          <cell r="C167" t="str">
            <v>Derek</v>
          </cell>
          <cell r="D167" t="str">
            <v>BL</v>
          </cell>
          <cell r="E167" t="str">
            <v>Leader</v>
          </cell>
          <cell r="H167" t="str">
            <v/>
          </cell>
          <cell r="K167" t="str">
            <v/>
          </cell>
          <cell r="L167" t="str">
            <v>Mounties</v>
          </cell>
          <cell r="M167" t="str">
            <v>Beavers</v>
          </cell>
        </row>
        <row r="168">
          <cell r="A168">
            <v>243</v>
          </cell>
          <cell r="B168" t="str">
            <v>Salter</v>
          </cell>
          <cell r="C168" t="str">
            <v>Luke</v>
          </cell>
          <cell r="E168" t="str">
            <v/>
          </cell>
          <cell r="F168" t="str">
            <v>Panthers</v>
          </cell>
          <cell r="G168" t="str">
            <v>Belfast</v>
          </cell>
          <cell r="H168" t="str">
            <v>Scouts</v>
          </cell>
          <cell r="K168" t="str">
            <v/>
          </cell>
          <cell r="L168" t="str">
            <v/>
          </cell>
          <cell r="M168" t="str">
            <v/>
          </cell>
        </row>
        <row r="169">
          <cell r="A169">
            <v>173</v>
          </cell>
          <cell r="B169" t="str">
            <v>Salter</v>
          </cell>
          <cell r="C169" t="str">
            <v>Tom</v>
          </cell>
          <cell r="E169" t="str">
            <v/>
          </cell>
          <cell r="G169" t="str">
            <v>Stags</v>
          </cell>
          <cell r="H169" t="str">
            <v>Cubs</v>
          </cell>
          <cell r="K169" t="str">
            <v/>
          </cell>
          <cell r="L169" t="str">
            <v/>
          </cell>
          <cell r="M169" t="str">
            <v/>
          </cell>
        </row>
        <row r="170">
          <cell r="A170">
            <v>109</v>
          </cell>
          <cell r="B170" t="str">
            <v>Sayers</v>
          </cell>
          <cell r="C170" t="str">
            <v>Oliver</v>
          </cell>
          <cell r="D170" t="str">
            <v>PL</v>
          </cell>
          <cell r="E170">
            <v>0</v>
          </cell>
          <cell r="F170" t="str">
            <v>Tigers</v>
          </cell>
          <cell r="G170" t="str">
            <v>Belfast</v>
          </cell>
          <cell r="H170" t="str">
            <v>Scouts</v>
          </cell>
          <cell r="K170" t="str">
            <v/>
          </cell>
          <cell r="L170" t="str">
            <v/>
          </cell>
          <cell r="M170" t="str">
            <v/>
          </cell>
        </row>
        <row r="171">
          <cell r="A171">
            <v>294</v>
          </cell>
          <cell r="B171" t="str">
            <v>Scarlett</v>
          </cell>
          <cell r="C171" t="str">
            <v>Dillion</v>
          </cell>
          <cell r="E171" t="str">
            <v/>
          </cell>
          <cell r="G171" t="str">
            <v>Wolves</v>
          </cell>
          <cell r="H171" t="str">
            <v>Cubs</v>
          </cell>
          <cell r="K171" t="str">
            <v/>
          </cell>
          <cell r="L171" t="str">
            <v/>
          </cell>
          <cell r="M171" t="str">
            <v/>
          </cell>
        </row>
        <row r="172">
          <cell r="A172">
            <v>134</v>
          </cell>
          <cell r="B172" t="str">
            <v>Shields</v>
          </cell>
          <cell r="C172" t="str">
            <v>Alistair</v>
          </cell>
          <cell r="D172" t="str">
            <v>APL</v>
          </cell>
          <cell r="E172">
            <v>0</v>
          </cell>
          <cell r="F172" t="str">
            <v>Bulldogs</v>
          </cell>
          <cell r="G172" t="str">
            <v>Belfast</v>
          </cell>
          <cell r="H172" t="str">
            <v>Scouts</v>
          </cell>
          <cell r="K172" t="str">
            <v/>
          </cell>
          <cell r="L172" t="str">
            <v/>
          </cell>
          <cell r="M172" t="str">
            <v/>
          </cell>
        </row>
        <row r="173">
          <cell r="A173">
            <v>96</v>
          </cell>
          <cell r="B173" t="str">
            <v>Shields</v>
          </cell>
          <cell r="C173" t="str">
            <v>Cameron</v>
          </cell>
          <cell r="E173" t="str">
            <v/>
          </cell>
          <cell r="F173" t="str">
            <v>Cobras</v>
          </cell>
          <cell r="G173" t="str">
            <v>Victory</v>
          </cell>
          <cell r="H173" t="str">
            <v>Scouts</v>
          </cell>
          <cell r="K173" t="str">
            <v/>
          </cell>
          <cell r="L173" t="str">
            <v/>
          </cell>
          <cell r="M173" t="str">
            <v/>
          </cell>
        </row>
        <row r="174">
          <cell r="A174">
            <v>195</v>
          </cell>
          <cell r="B174" t="str">
            <v>Simester</v>
          </cell>
          <cell r="C174" t="str">
            <v>Ethan</v>
          </cell>
          <cell r="E174" t="str">
            <v/>
          </cell>
          <cell r="G174" t="str">
            <v>Mounties</v>
          </cell>
          <cell r="H174" t="str">
            <v>Beavers</v>
          </cell>
          <cell r="K174" t="str">
            <v/>
          </cell>
          <cell r="L174" t="str">
            <v/>
          </cell>
          <cell r="M174" t="str">
            <v/>
          </cell>
        </row>
        <row r="175">
          <cell r="A175">
            <v>138</v>
          </cell>
          <cell r="B175" t="str">
            <v>Simmonds</v>
          </cell>
          <cell r="C175" t="str">
            <v>Lee</v>
          </cell>
          <cell r="E175" t="str">
            <v/>
          </cell>
          <cell r="F175" t="str">
            <v>Merlins</v>
          </cell>
          <cell r="G175" t="str">
            <v>Victory</v>
          </cell>
          <cell r="H175" t="str">
            <v>Scouts</v>
          </cell>
          <cell r="K175" t="str">
            <v/>
          </cell>
          <cell r="L175" t="str">
            <v/>
          </cell>
          <cell r="M175" t="str">
            <v/>
          </cell>
        </row>
        <row r="176">
          <cell r="A176">
            <v>222</v>
          </cell>
          <cell r="B176" t="str">
            <v>Stephenson</v>
          </cell>
          <cell r="C176" t="str">
            <v>William</v>
          </cell>
          <cell r="E176" t="str">
            <v/>
          </cell>
          <cell r="G176" t="str">
            <v>Stags</v>
          </cell>
          <cell r="H176" t="str">
            <v>Cubs</v>
          </cell>
          <cell r="K176" t="str">
            <v/>
          </cell>
          <cell r="L176" t="str">
            <v/>
          </cell>
          <cell r="M176" t="str">
            <v/>
          </cell>
        </row>
        <row r="177">
          <cell r="A177">
            <v>223</v>
          </cell>
          <cell r="B177" t="str">
            <v>Stock</v>
          </cell>
          <cell r="C177" t="str">
            <v>Michael</v>
          </cell>
          <cell r="E177" t="str">
            <v/>
          </cell>
          <cell r="G177" t="str">
            <v>Stags</v>
          </cell>
          <cell r="H177" t="str">
            <v>Cubs</v>
          </cell>
          <cell r="K177" t="str">
            <v/>
          </cell>
          <cell r="L177" t="str">
            <v/>
          </cell>
          <cell r="M177" t="str">
            <v/>
          </cell>
        </row>
        <row r="178">
          <cell r="A178">
            <v>53</v>
          </cell>
          <cell r="B178" t="str">
            <v>Szymaniec</v>
          </cell>
          <cell r="C178" t="str">
            <v>Michael</v>
          </cell>
          <cell r="E178" t="str">
            <v/>
          </cell>
          <cell r="G178" t="str">
            <v>Olympian</v>
          </cell>
          <cell r="H178" t="str">
            <v>Explorers</v>
          </cell>
          <cell r="K178" t="str">
            <v/>
          </cell>
          <cell r="L178" t="str">
            <v/>
          </cell>
          <cell r="M178" t="str">
            <v/>
          </cell>
        </row>
        <row r="179">
          <cell r="A179">
            <v>121</v>
          </cell>
          <cell r="B179" t="str">
            <v>Tait</v>
          </cell>
          <cell r="C179" t="str">
            <v>Marcus</v>
          </cell>
          <cell r="E179" t="str">
            <v/>
          </cell>
          <cell r="F179" t="str">
            <v>Merlins</v>
          </cell>
          <cell r="G179" t="str">
            <v>Victory</v>
          </cell>
          <cell r="H179" t="str">
            <v>Scouts</v>
          </cell>
          <cell r="K179" t="str">
            <v/>
          </cell>
          <cell r="L179" t="str">
            <v/>
          </cell>
          <cell r="M179" t="str">
            <v/>
          </cell>
        </row>
        <row r="180">
          <cell r="A180">
            <v>256</v>
          </cell>
          <cell r="B180" t="str">
            <v>Taylor</v>
          </cell>
          <cell r="C180" t="str">
            <v>Jack</v>
          </cell>
          <cell r="E180" t="str">
            <v/>
          </cell>
          <cell r="G180" t="str">
            <v>Wolves</v>
          </cell>
          <cell r="H180" t="str">
            <v>Cubs</v>
          </cell>
          <cell r="K180" t="str">
            <v/>
          </cell>
          <cell r="L180" t="str">
            <v/>
          </cell>
          <cell r="M180" t="str">
            <v/>
          </cell>
        </row>
        <row r="181">
          <cell r="A181">
            <v>162</v>
          </cell>
          <cell r="B181" t="str">
            <v>Thorne-Rossiter</v>
          </cell>
          <cell r="C181" t="str">
            <v>Matthew</v>
          </cell>
          <cell r="E181" t="str">
            <v/>
          </cell>
          <cell r="G181" t="str">
            <v>Lumberjacks</v>
          </cell>
          <cell r="H181" t="str">
            <v>Beavers</v>
          </cell>
          <cell r="K181" t="str">
            <v/>
          </cell>
          <cell r="L181" t="str">
            <v/>
          </cell>
          <cell r="M181" t="str">
            <v/>
          </cell>
        </row>
        <row r="182">
          <cell r="A182">
            <v>244</v>
          </cell>
          <cell r="B182" t="str">
            <v>Thornton</v>
          </cell>
          <cell r="C182" t="str">
            <v>Matt</v>
          </cell>
          <cell r="E182" t="str">
            <v/>
          </cell>
          <cell r="F182" t="str">
            <v>Panthers</v>
          </cell>
          <cell r="G182" t="str">
            <v>Belfast</v>
          </cell>
          <cell r="H182" t="str">
            <v>Scouts</v>
          </cell>
          <cell r="K182" t="str">
            <v/>
          </cell>
          <cell r="L182" t="str">
            <v/>
          </cell>
          <cell r="M182" t="str">
            <v/>
          </cell>
        </row>
        <row r="183">
          <cell r="A183">
            <v>257</v>
          </cell>
          <cell r="B183" t="str">
            <v>Thurston</v>
          </cell>
          <cell r="C183" t="str">
            <v>Oliver</v>
          </cell>
          <cell r="E183" t="str">
            <v/>
          </cell>
          <cell r="G183" t="str">
            <v>Wolves</v>
          </cell>
          <cell r="H183" t="str">
            <v>Cubs</v>
          </cell>
          <cell r="K183" t="str">
            <v/>
          </cell>
          <cell r="L183" t="str">
            <v/>
          </cell>
          <cell r="M183" t="str">
            <v/>
          </cell>
        </row>
        <row r="184">
          <cell r="A184">
            <v>258</v>
          </cell>
          <cell r="B184" t="str">
            <v>Turner</v>
          </cell>
          <cell r="C184" t="str">
            <v>Kieran</v>
          </cell>
          <cell r="E184" t="str">
            <v/>
          </cell>
          <cell r="G184" t="str">
            <v>Wolves</v>
          </cell>
          <cell r="H184" t="str">
            <v>Cubs</v>
          </cell>
          <cell r="K184" t="str">
            <v/>
          </cell>
          <cell r="L184" t="str">
            <v/>
          </cell>
          <cell r="M184" t="str">
            <v/>
          </cell>
        </row>
        <row r="185">
          <cell r="A185">
            <v>275</v>
          </cell>
          <cell r="B185" t="str">
            <v>Turney</v>
          </cell>
          <cell r="C185" t="str">
            <v>Andrew</v>
          </cell>
          <cell r="E185" t="str">
            <v/>
          </cell>
          <cell r="G185" t="str">
            <v>Pioneers</v>
          </cell>
          <cell r="H185" t="str">
            <v>Beavers</v>
          </cell>
          <cell r="K185" t="str">
            <v/>
          </cell>
          <cell r="L185" t="str">
            <v/>
          </cell>
          <cell r="M185" t="str">
            <v/>
          </cell>
        </row>
        <row r="186">
          <cell r="A186">
            <v>274</v>
          </cell>
          <cell r="B186" t="str">
            <v>Underwood</v>
          </cell>
          <cell r="C186" t="str">
            <v>Joshua</v>
          </cell>
          <cell r="E186" t="str">
            <v/>
          </cell>
          <cell r="G186" t="str">
            <v>Pioneers</v>
          </cell>
          <cell r="H186" t="str">
            <v>Beavers</v>
          </cell>
          <cell r="K186" t="str">
            <v/>
          </cell>
          <cell r="L186" t="str">
            <v/>
          </cell>
          <cell r="M186" t="str">
            <v/>
          </cell>
        </row>
        <row r="187">
          <cell r="A187">
            <v>141</v>
          </cell>
          <cell r="B187" t="str">
            <v>Vangsgaard</v>
          </cell>
          <cell r="C187" t="str">
            <v>Anders</v>
          </cell>
          <cell r="D187" t="str">
            <v>APL</v>
          </cell>
          <cell r="E187">
            <v>0</v>
          </cell>
          <cell r="F187" t="str">
            <v>Panthers</v>
          </cell>
          <cell r="G187" t="str">
            <v>Belfast</v>
          </cell>
          <cell r="H187" t="str">
            <v>Scouts</v>
          </cell>
          <cell r="K187" t="str">
            <v/>
          </cell>
          <cell r="L187" t="str">
            <v/>
          </cell>
          <cell r="M187" t="str">
            <v/>
          </cell>
        </row>
        <row r="188">
          <cell r="A188">
            <v>245</v>
          </cell>
          <cell r="B188" t="str">
            <v>Vassor</v>
          </cell>
          <cell r="C188" t="str">
            <v>Gilles</v>
          </cell>
          <cell r="D188" t="str">
            <v>ASL</v>
          </cell>
          <cell r="E188" t="str">
            <v>Leader</v>
          </cell>
          <cell r="H188" t="str">
            <v/>
          </cell>
          <cell r="K188" t="str">
            <v/>
          </cell>
          <cell r="L188" t="str">
            <v>Victory</v>
          </cell>
          <cell r="M188" t="str">
            <v>Scouts</v>
          </cell>
        </row>
        <row r="189">
          <cell r="A189">
            <v>142</v>
          </cell>
          <cell r="B189" t="str">
            <v>Vassor</v>
          </cell>
          <cell r="C189" t="str">
            <v>James</v>
          </cell>
          <cell r="E189" t="str">
            <v/>
          </cell>
          <cell r="F189" t="str">
            <v>Tigers</v>
          </cell>
          <cell r="G189" t="str">
            <v>Victory</v>
          </cell>
          <cell r="H189" t="str">
            <v>Scouts</v>
          </cell>
          <cell r="K189" t="str">
            <v/>
          </cell>
          <cell r="L189" t="str">
            <v/>
          </cell>
          <cell r="M189" t="str">
            <v/>
          </cell>
        </row>
        <row r="190">
          <cell r="A190">
            <v>100</v>
          </cell>
          <cell r="B190" t="str">
            <v>Vassor</v>
          </cell>
          <cell r="C190" t="str">
            <v>Luke</v>
          </cell>
          <cell r="E190" t="str">
            <v/>
          </cell>
          <cell r="F190" t="str">
            <v>Bulldogs</v>
          </cell>
          <cell r="G190" t="str">
            <v>Victory</v>
          </cell>
          <cell r="H190" t="str">
            <v>Scouts</v>
          </cell>
          <cell r="K190" t="str">
            <v/>
          </cell>
          <cell r="L190" t="str">
            <v/>
          </cell>
          <cell r="M190" t="str">
            <v/>
          </cell>
        </row>
        <row r="191">
          <cell r="A191">
            <v>277</v>
          </cell>
          <cell r="B191" t="str">
            <v>Walker</v>
          </cell>
          <cell r="C191" t="str">
            <v>Thomas</v>
          </cell>
          <cell r="E191" t="str">
            <v/>
          </cell>
          <cell r="G191" t="str">
            <v>Pioneers</v>
          </cell>
          <cell r="H191" t="str">
            <v>Beavers</v>
          </cell>
          <cell r="K191" t="str">
            <v/>
          </cell>
          <cell r="L191" t="str">
            <v/>
          </cell>
          <cell r="M191" t="str">
            <v/>
          </cell>
        </row>
        <row r="192">
          <cell r="A192">
            <v>128</v>
          </cell>
          <cell r="B192" t="str">
            <v>Ward</v>
          </cell>
          <cell r="C192" t="str">
            <v>Oliver</v>
          </cell>
          <cell r="E192" t="str">
            <v/>
          </cell>
          <cell r="G192" t="str">
            <v>Stags</v>
          </cell>
          <cell r="H192" t="str">
            <v>Cubs</v>
          </cell>
          <cell r="K192" t="str">
            <v/>
          </cell>
          <cell r="L192" t="str">
            <v/>
          </cell>
          <cell r="M192" t="str">
            <v/>
          </cell>
        </row>
        <row r="193">
          <cell r="A193">
            <v>292</v>
          </cell>
          <cell r="B193" t="str">
            <v>Warne</v>
          </cell>
          <cell r="C193" t="str">
            <v>Cameron</v>
          </cell>
          <cell r="E193" t="str">
            <v/>
          </cell>
          <cell r="G193" t="str">
            <v>Mounties</v>
          </cell>
          <cell r="H193" t="str">
            <v>Beavers</v>
          </cell>
          <cell r="K193" t="str">
            <v/>
          </cell>
          <cell r="L193" t="str">
            <v/>
          </cell>
          <cell r="M193" t="str">
            <v/>
          </cell>
        </row>
        <row r="194">
          <cell r="A194">
            <v>259</v>
          </cell>
          <cell r="B194" t="str">
            <v>Watkinson</v>
          </cell>
          <cell r="C194" t="str">
            <v>Daniel</v>
          </cell>
          <cell r="E194" t="str">
            <v/>
          </cell>
          <cell r="G194" t="str">
            <v>Wolves</v>
          </cell>
          <cell r="H194" t="str">
            <v>Cubs</v>
          </cell>
          <cell r="K194" t="str">
            <v/>
          </cell>
          <cell r="L194" t="str">
            <v/>
          </cell>
          <cell r="M194" t="str">
            <v/>
          </cell>
        </row>
        <row r="195">
          <cell r="A195">
            <v>234</v>
          </cell>
          <cell r="B195" t="str">
            <v>Westwood-Brown</v>
          </cell>
          <cell r="C195" t="str">
            <v>Sebastian</v>
          </cell>
          <cell r="E195" t="str">
            <v/>
          </cell>
          <cell r="F195" t="str">
            <v>Bulldogs</v>
          </cell>
          <cell r="G195" t="str">
            <v>Belfast</v>
          </cell>
          <cell r="H195" t="str">
            <v>Scouts</v>
          </cell>
          <cell r="K195" t="str">
            <v/>
          </cell>
          <cell r="L195" t="str">
            <v/>
          </cell>
          <cell r="M195" t="str">
            <v/>
          </cell>
        </row>
        <row r="196">
          <cell r="A196">
            <v>58</v>
          </cell>
          <cell r="B196" t="str">
            <v xml:space="preserve">Whiteford </v>
          </cell>
          <cell r="C196" t="str">
            <v>Iain</v>
          </cell>
          <cell r="E196" t="str">
            <v/>
          </cell>
          <cell r="G196" t="str">
            <v>Olympian</v>
          </cell>
          <cell r="H196" t="str">
            <v>Explorers</v>
          </cell>
          <cell r="K196" t="str">
            <v/>
          </cell>
          <cell r="L196" t="str">
            <v/>
          </cell>
          <cell r="M196" t="str">
            <v/>
          </cell>
        </row>
        <row r="197">
          <cell r="A197">
            <v>225</v>
          </cell>
          <cell r="B197" t="str">
            <v>Whyte</v>
          </cell>
          <cell r="C197" t="str">
            <v>Liam</v>
          </cell>
          <cell r="E197" t="str">
            <v/>
          </cell>
          <cell r="G197" t="str">
            <v>Stags</v>
          </cell>
          <cell r="H197" t="str">
            <v>Cubs</v>
          </cell>
          <cell r="K197" t="str">
            <v/>
          </cell>
          <cell r="L197" t="str">
            <v/>
          </cell>
          <cell r="M197" t="str">
            <v/>
          </cell>
        </row>
        <row r="198">
          <cell r="A198">
            <v>140</v>
          </cell>
          <cell r="B198" t="str">
            <v>Williams</v>
          </cell>
          <cell r="C198" t="str">
            <v>Alex</v>
          </cell>
          <cell r="E198" t="str">
            <v/>
          </cell>
          <cell r="F198" t="str">
            <v>Cobras</v>
          </cell>
          <cell r="G198" t="str">
            <v>Victory</v>
          </cell>
          <cell r="H198" t="str">
            <v>Scouts</v>
          </cell>
          <cell r="K198" t="str">
            <v/>
          </cell>
          <cell r="L198" t="str">
            <v/>
          </cell>
          <cell r="M198" t="str">
            <v/>
          </cell>
        </row>
        <row r="199">
          <cell r="A199">
            <v>286</v>
          </cell>
          <cell r="B199" t="str">
            <v>Williams</v>
          </cell>
          <cell r="C199" t="str">
            <v>Rhiannon</v>
          </cell>
          <cell r="D199" t="str">
            <v>CL</v>
          </cell>
          <cell r="E199" t="str">
            <v>Leader</v>
          </cell>
          <cell r="H199" t="str">
            <v/>
          </cell>
          <cell r="K199" t="str">
            <v/>
          </cell>
          <cell r="L199" t="str">
            <v>Wolves</v>
          </cell>
          <cell r="M199" t="str">
            <v>Cubs</v>
          </cell>
        </row>
        <row r="200">
          <cell r="A200">
            <v>287</v>
          </cell>
          <cell r="B200" t="str">
            <v>Williams</v>
          </cell>
          <cell r="C200" t="str">
            <v>Rhys</v>
          </cell>
          <cell r="D200" t="str">
            <v>CL</v>
          </cell>
          <cell r="E200" t="str">
            <v>Leader</v>
          </cell>
          <cell r="H200" t="str">
            <v/>
          </cell>
          <cell r="K200" t="str">
            <v/>
          </cell>
          <cell r="L200" t="str">
            <v>Wolves</v>
          </cell>
          <cell r="M200" t="str">
            <v>Cubs</v>
          </cell>
        </row>
        <row r="201">
          <cell r="A201">
            <v>291</v>
          </cell>
          <cell r="B201" t="str">
            <v>Wilson</v>
          </cell>
          <cell r="C201" t="str">
            <v>Thomas</v>
          </cell>
          <cell r="E201" t="str">
            <v/>
          </cell>
          <cell r="G201" t="str">
            <v>Mounties</v>
          </cell>
          <cell r="H201" t="str">
            <v>Beavers</v>
          </cell>
          <cell r="K201" t="str">
            <v/>
          </cell>
          <cell r="L201" t="str">
            <v/>
          </cell>
          <cell r="M201" t="str">
            <v/>
          </cell>
        </row>
        <row r="202">
          <cell r="A202">
            <v>261</v>
          </cell>
          <cell r="B202" t="str">
            <v>Wood</v>
          </cell>
          <cell r="C202" t="str">
            <v>Mathew</v>
          </cell>
          <cell r="E202" t="str">
            <v/>
          </cell>
          <cell r="G202" t="str">
            <v>Wolves</v>
          </cell>
          <cell r="H202" t="str">
            <v>Cubs</v>
          </cell>
          <cell r="K202" t="str">
            <v/>
          </cell>
          <cell r="L202" t="str">
            <v/>
          </cell>
          <cell r="M202" t="str">
            <v/>
          </cell>
        </row>
        <row r="203">
          <cell r="A203">
            <v>95</v>
          </cell>
          <cell r="B203" t="str">
            <v>Wood</v>
          </cell>
          <cell r="C203" t="str">
            <v>Oliver</v>
          </cell>
          <cell r="E203" t="str">
            <v/>
          </cell>
          <cell r="F203" t="str">
            <v>Cobras</v>
          </cell>
          <cell r="G203" t="str">
            <v>Victory</v>
          </cell>
          <cell r="H203" t="str">
            <v>Scouts</v>
          </cell>
          <cell r="K203" t="str">
            <v/>
          </cell>
          <cell r="L203" t="str">
            <v/>
          </cell>
          <cell r="M203" t="str">
            <v/>
          </cell>
        </row>
        <row r="204">
          <cell r="A204">
            <v>127</v>
          </cell>
          <cell r="B204" t="str">
            <v>Wright</v>
          </cell>
          <cell r="C204" t="str">
            <v>Charles</v>
          </cell>
          <cell r="D204" t="str">
            <v>APL</v>
          </cell>
          <cell r="E204">
            <v>0</v>
          </cell>
          <cell r="F204" t="str">
            <v>Cobras</v>
          </cell>
          <cell r="G204" t="str">
            <v>Belfast</v>
          </cell>
          <cell r="H204" t="str">
            <v>Scouts</v>
          </cell>
          <cell r="K204" t="str">
            <v/>
          </cell>
          <cell r="L204" t="str">
            <v/>
          </cell>
          <cell r="M204" t="str">
            <v/>
          </cell>
        </row>
        <row r="205">
          <cell r="A205">
            <v>62</v>
          </cell>
          <cell r="B205" t="str">
            <v>Wright</v>
          </cell>
          <cell r="C205" t="str">
            <v>Jack</v>
          </cell>
          <cell r="E205" t="str">
            <v/>
          </cell>
          <cell r="G205" t="str">
            <v>Olympian</v>
          </cell>
          <cell r="H205" t="str">
            <v>Explorers</v>
          </cell>
          <cell r="K205" t="str">
            <v/>
          </cell>
          <cell r="L205" t="str">
            <v/>
          </cell>
          <cell r="M205" t="str">
            <v/>
          </cell>
        </row>
        <row r="206">
          <cell r="A206">
            <v>260</v>
          </cell>
          <cell r="B206" t="str">
            <v>Wright</v>
          </cell>
          <cell r="C206" t="str">
            <v>James</v>
          </cell>
          <cell r="E206" t="str">
            <v/>
          </cell>
          <cell r="G206" t="str">
            <v>Wolves</v>
          </cell>
          <cell r="H206" t="str">
            <v>Cubs</v>
          </cell>
          <cell r="K206" t="str">
            <v/>
          </cell>
          <cell r="L206" t="str">
            <v/>
          </cell>
          <cell r="M206" t="str">
            <v/>
          </cell>
        </row>
        <row r="207">
          <cell r="A207">
            <v>126</v>
          </cell>
          <cell r="B207" t="str">
            <v>Young</v>
          </cell>
          <cell r="C207" t="str">
            <v>Adam</v>
          </cell>
          <cell r="D207" t="str">
            <v>PL</v>
          </cell>
          <cell r="E207">
            <v>0</v>
          </cell>
          <cell r="F207" t="str">
            <v>Merlins</v>
          </cell>
          <cell r="G207" t="str">
            <v>Belfast</v>
          </cell>
          <cell r="H207" t="str">
            <v>Scouts</v>
          </cell>
          <cell r="K207" t="str">
            <v/>
          </cell>
          <cell r="L207" t="str">
            <v/>
          </cell>
          <cell r="M207" t="str">
            <v/>
          </cell>
        </row>
        <row r="208">
          <cell r="A208">
            <v>227</v>
          </cell>
          <cell r="B208" t="str">
            <v>Young</v>
          </cell>
          <cell r="C208" t="str">
            <v>Cameron</v>
          </cell>
          <cell r="E208" t="str">
            <v/>
          </cell>
          <cell r="G208" t="str">
            <v>Stags</v>
          </cell>
          <cell r="H208" t="str">
            <v>Cubs</v>
          </cell>
          <cell r="K208" t="str">
            <v/>
          </cell>
          <cell r="L208" t="str">
            <v/>
          </cell>
          <cell r="M208" t="str">
            <v/>
          </cell>
        </row>
        <row r="209">
          <cell r="A209">
            <v>226</v>
          </cell>
          <cell r="B209" t="str">
            <v>Young</v>
          </cell>
          <cell r="C209" t="str">
            <v>Marcus</v>
          </cell>
          <cell r="E209" t="str">
            <v/>
          </cell>
          <cell r="G209" t="str">
            <v>Stags</v>
          </cell>
          <cell r="H209" t="str">
            <v>Cubs</v>
          </cell>
          <cell r="K209" t="str">
            <v/>
          </cell>
          <cell r="L209" t="str">
            <v/>
          </cell>
          <cell r="M209" t="str">
            <v/>
          </cell>
        </row>
        <row r="210">
          <cell r="E210" t="str">
            <v/>
          </cell>
          <cell r="H210" t="str">
            <v/>
          </cell>
          <cell r="K210" t="str">
            <v/>
          </cell>
          <cell r="L210" t="str">
            <v/>
          </cell>
          <cell r="M210" t="str">
            <v/>
          </cell>
        </row>
        <row r="211">
          <cell r="E211" t="str">
            <v/>
          </cell>
          <cell r="H211" t="str">
            <v/>
          </cell>
          <cell r="K211" t="str">
            <v/>
          </cell>
          <cell r="L211" t="str">
            <v/>
          </cell>
          <cell r="M211" t="str">
            <v/>
          </cell>
        </row>
        <row r="212">
          <cell r="E212" t="str">
            <v/>
          </cell>
          <cell r="H212" t="str">
            <v/>
          </cell>
          <cell r="K212" t="str">
            <v/>
          </cell>
          <cell r="L212" t="str">
            <v/>
          </cell>
          <cell r="M212" t="str">
            <v/>
          </cell>
        </row>
        <row r="213">
          <cell r="E213" t="str">
            <v/>
          </cell>
          <cell r="H213" t="str">
            <v/>
          </cell>
          <cell r="K213" t="str">
            <v/>
          </cell>
          <cell r="L213" t="str">
            <v/>
          </cell>
          <cell r="M213" t="str">
            <v/>
          </cell>
        </row>
        <row r="214">
          <cell r="E214" t="str">
            <v/>
          </cell>
          <cell r="H214" t="str">
            <v/>
          </cell>
          <cell r="K214" t="str">
            <v/>
          </cell>
          <cell r="L214" t="str">
            <v/>
          </cell>
          <cell r="M214" t="str">
            <v/>
          </cell>
        </row>
        <row r="215">
          <cell r="E215" t="str">
            <v/>
          </cell>
          <cell r="H215" t="str">
            <v/>
          </cell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</row>
        <row r="217">
          <cell r="A217">
            <v>294</v>
          </cell>
        </row>
      </sheetData>
      <sheetData sheetId="2">
        <row r="1">
          <cell r="B1" t="str">
            <v>Member Details</v>
          </cell>
          <cell r="E1" t="str">
            <v>Home Contact</v>
          </cell>
          <cell r="I1" t="str">
            <v>Alternate Contact</v>
          </cell>
        </row>
        <row r="2">
          <cell r="A2" t="str">
            <v>ID</v>
          </cell>
          <cell r="B2" t="str">
            <v>Lastname</v>
          </cell>
          <cell r="C2" t="str">
            <v>Firstname</v>
          </cell>
          <cell r="D2" t="str">
            <v>Night</v>
          </cell>
          <cell r="E2" t="str">
            <v>Phone</v>
          </cell>
          <cell r="F2" t="str">
            <v>Mobile</v>
          </cell>
          <cell r="G2" t="str">
            <v>Mobile (other)</v>
          </cell>
          <cell r="H2" t="str">
            <v>email</v>
          </cell>
          <cell r="I2" t="str">
            <v>Name</v>
          </cell>
          <cell r="J2" t="str">
            <v>Relationship</v>
          </cell>
          <cell r="K2" t="str">
            <v>Phone</v>
          </cell>
          <cell r="L2" t="str">
            <v>Mobile</v>
          </cell>
        </row>
        <row r="3">
          <cell r="A3">
            <v>125</v>
          </cell>
          <cell r="B3" t="str">
            <v>Agar</v>
          </cell>
          <cell r="C3" t="str">
            <v>Anne</v>
          </cell>
          <cell r="D3">
            <v>0</v>
          </cell>
          <cell r="E3" t="str">
            <v>01344 642453</v>
          </cell>
          <cell r="F3" t="str">
            <v>07800 621904</v>
          </cell>
          <cell r="H3" t="str">
            <v>richard.agar@ntlworld.com</v>
          </cell>
          <cell r="I3" t="str">
            <v>Mr Richard Agar</v>
          </cell>
          <cell r="J3" t="str">
            <v>Husband</v>
          </cell>
          <cell r="K3" t="str">
            <v>01344 642453</v>
          </cell>
          <cell r="L3" t="str">
            <v>07800 621904</v>
          </cell>
        </row>
        <row r="4">
          <cell r="A4">
            <v>232</v>
          </cell>
          <cell r="B4" t="str">
            <v>Agar</v>
          </cell>
          <cell r="C4" t="str">
            <v>Richard</v>
          </cell>
          <cell r="D4">
            <v>0</v>
          </cell>
          <cell r="E4" t="str">
            <v>01344 642453</v>
          </cell>
          <cell r="F4" t="str">
            <v>07800 621904</v>
          </cell>
          <cell r="H4" t="str">
            <v>richard.agar@ntlworld.com</v>
          </cell>
          <cell r="I4" t="str">
            <v>Mrs Anne Agar</v>
          </cell>
          <cell r="J4" t="str">
            <v>Wife</v>
          </cell>
          <cell r="K4" t="str">
            <v>01344 642453</v>
          </cell>
          <cell r="L4" t="str">
            <v>07800 621904</v>
          </cell>
        </row>
        <row r="5">
          <cell r="A5">
            <v>269</v>
          </cell>
          <cell r="B5" t="str">
            <v>Allen</v>
          </cell>
          <cell r="C5" t="str">
            <v>Thomas</v>
          </cell>
          <cell r="D5" t="str">
            <v>Pioneers</v>
          </cell>
          <cell r="E5" t="str">
            <v>01344 429418</v>
          </cell>
          <cell r="F5" t="str">
            <v>07985 543928</v>
          </cell>
          <cell r="H5" t="str">
            <v>daveandlynda1@sky.com</v>
          </cell>
        </row>
        <row r="6">
          <cell r="A6">
            <v>246</v>
          </cell>
          <cell r="B6" t="str">
            <v>Baker</v>
          </cell>
          <cell r="C6" t="str">
            <v>Callum</v>
          </cell>
          <cell r="D6" t="str">
            <v>Wolves</v>
          </cell>
          <cell r="E6" t="str">
            <v>01344 423373</v>
          </cell>
          <cell r="F6" t="str">
            <v>07904 054725</v>
          </cell>
          <cell r="H6" t="str">
            <v>jann.b@btinternet.com</v>
          </cell>
        </row>
        <row r="7">
          <cell r="A7">
            <v>164</v>
          </cell>
          <cell r="B7" t="str">
            <v>Bangs</v>
          </cell>
          <cell r="C7" t="str">
            <v>Joseph</v>
          </cell>
          <cell r="D7" t="str">
            <v>Lumberjacks</v>
          </cell>
          <cell r="E7" t="str">
            <v>01344 426419</v>
          </cell>
          <cell r="F7" t="str">
            <v>07854 449480</v>
          </cell>
          <cell r="H7" t="str">
            <v>swift@2ndbracknell.co.uk</v>
          </cell>
        </row>
        <row r="8">
          <cell r="A8">
            <v>172</v>
          </cell>
          <cell r="B8" t="str">
            <v>Bangs</v>
          </cell>
          <cell r="C8" t="str">
            <v>Sally</v>
          </cell>
          <cell r="D8">
            <v>0</v>
          </cell>
          <cell r="E8" t="str">
            <v>01344 426419</v>
          </cell>
          <cell r="F8" t="str">
            <v>07854 449480</v>
          </cell>
          <cell r="H8" t="str">
            <v>swift@2ndbracknell.co.uk</v>
          </cell>
        </row>
        <row r="9">
          <cell r="A9">
            <v>247</v>
          </cell>
          <cell r="B9" t="str">
            <v>Banya</v>
          </cell>
          <cell r="C9" t="str">
            <v>Agaba</v>
          </cell>
          <cell r="D9" t="str">
            <v>Wolves</v>
          </cell>
          <cell r="E9" t="str">
            <v>01344 642513</v>
          </cell>
          <cell r="H9" t="str">
            <v>benon@q8.com</v>
          </cell>
        </row>
        <row r="10">
          <cell r="A10">
            <v>111</v>
          </cell>
          <cell r="B10" t="str">
            <v>Baylis</v>
          </cell>
          <cell r="C10" t="str">
            <v>Robert</v>
          </cell>
          <cell r="D10" t="str">
            <v>Victory</v>
          </cell>
          <cell r="E10" t="str">
            <v>01344 422087</v>
          </cell>
          <cell r="F10" t="str">
            <v>07719 754149 (F)</v>
          </cell>
          <cell r="G10" t="str">
            <v>07761914359 (M)</v>
          </cell>
          <cell r="H10" t="str">
            <v>shareps@btinternet.com</v>
          </cell>
          <cell r="I10" t="str">
            <v>Mr &amp; Mrs Ford</v>
          </cell>
          <cell r="J10" t="str">
            <v>unknown</v>
          </cell>
          <cell r="K10" t="str">
            <v>01344 488570</v>
          </cell>
        </row>
        <row r="11">
          <cell r="A11">
            <v>61</v>
          </cell>
          <cell r="B11" t="str">
            <v>Bell</v>
          </cell>
          <cell r="C11" t="str">
            <v>Daniel</v>
          </cell>
          <cell r="D11" t="str">
            <v>Victory</v>
          </cell>
          <cell r="E11" t="str">
            <v>01344 453805</v>
          </cell>
          <cell r="F11" t="str">
            <v>07715 337396</v>
          </cell>
          <cell r="G11" t="str">
            <v>07900 968108</v>
          </cell>
          <cell r="H11" t="str">
            <v xml:space="preserve"> Michael.Bell5210@ntlworld.com</v>
          </cell>
          <cell r="I11" t="str">
            <v>Joan Bell</v>
          </cell>
          <cell r="J11" t="str">
            <v>Grandmother</v>
          </cell>
          <cell r="K11" t="str">
            <v>01344 483693</v>
          </cell>
          <cell r="L11" t="str">
            <v>07761 417404</v>
          </cell>
        </row>
        <row r="12">
          <cell r="A12">
            <v>197</v>
          </cell>
          <cell r="B12" t="str">
            <v>Bell</v>
          </cell>
          <cell r="C12" t="str">
            <v>James</v>
          </cell>
          <cell r="D12" t="str">
            <v>Belfast</v>
          </cell>
          <cell r="E12" t="str">
            <v>01344 453805</v>
          </cell>
          <cell r="F12" t="str">
            <v>07715 337396</v>
          </cell>
          <cell r="G12" t="str">
            <v>07754 588730</v>
          </cell>
          <cell r="H12" t="str">
            <v xml:space="preserve"> Michael.Bell5210@ntlworld.com</v>
          </cell>
          <cell r="I12" t="str">
            <v>Joan Bell</v>
          </cell>
          <cell r="J12" t="str">
            <v>Grandmother</v>
          </cell>
          <cell r="K12" t="str">
            <v>01344 483693</v>
          </cell>
          <cell r="L12" t="str">
            <v>07761 417404</v>
          </cell>
        </row>
        <row r="13">
          <cell r="A13">
            <v>52</v>
          </cell>
          <cell r="B13" t="str">
            <v>Berg</v>
          </cell>
          <cell r="C13" t="str">
            <v>Elliot</v>
          </cell>
          <cell r="D13" t="str">
            <v>Olympian</v>
          </cell>
          <cell r="E13" t="str">
            <v>01344 450967</v>
          </cell>
          <cell r="F13" t="str">
            <v>07712 527244 (M)</v>
          </cell>
          <cell r="G13" t="str">
            <v>07971 481614 (F)</v>
          </cell>
          <cell r="H13" t="str">
            <v>Narrinder.Berg@ntlworld.com</v>
          </cell>
          <cell r="I13" t="str">
            <v>Paula Rowlands</v>
          </cell>
          <cell r="J13" t="str">
            <v>Friend</v>
          </cell>
          <cell r="K13" t="str">
            <v>01344 421461</v>
          </cell>
          <cell r="L13" t="str">
            <v>07970 743507</v>
          </cell>
        </row>
        <row r="14">
          <cell r="A14">
            <v>189</v>
          </cell>
          <cell r="B14" t="str">
            <v>Birch</v>
          </cell>
          <cell r="C14" t="str">
            <v>James</v>
          </cell>
          <cell r="D14" t="str">
            <v>Mounties</v>
          </cell>
          <cell r="E14" t="str">
            <v>01344 305210</v>
          </cell>
          <cell r="F14" t="str">
            <v>07516 433633 (M)</v>
          </cell>
          <cell r="G14" t="str">
            <v>07729 126101 (F)</v>
          </cell>
          <cell r="H14" t="str">
            <v>thebirches@tesco.net</v>
          </cell>
          <cell r="I14" t="str">
            <v>Sarah Birch</v>
          </cell>
          <cell r="J14" t="str">
            <v>Mother</v>
          </cell>
          <cell r="K14" t="str">
            <v>01344 305210</v>
          </cell>
        </row>
        <row r="15">
          <cell r="A15">
            <v>237</v>
          </cell>
          <cell r="B15" t="str">
            <v>Birch</v>
          </cell>
          <cell r="C15" t="str">
            <v>Thomas</v>
          </cell>
          <cell r="D15" t="str">
            <v>Belfast</v>
          </cell>
          <cell r="E15" t="str">
            <v>01344 305210</v>
          </cell>
          <cell r="F15" t="str">
            <v>07516 433633 (M)</v>
          </cell>
          <cell r="G15" t="str">
            <v>07730 126101 (F)</v>
          </cell>
          <cell r="H15" t="str">
            <v>thebirches@tesco.net</v>
          </cell>
          <cell r="I15" t="str">
            <v>Sarah Birch</v>
          </cell>
          <cell r="J15" t="str">
            <v>Mother</v>
          </cell>
          <cell r="K15" t="str">
            <v>01345 305210</v>
          </cell>
        </row>
        <row r="16">
          <cell r="A16">
            <v>153</v>
          </cell>
          <cell r="B16" t="str">
            <v>Blackwell</v>
          </cell>
          <cell r="C16" t="str">
            <v>Sebastian</v>
          </cell>
          <cell r="D16" t="str">
            <v>Lumberjacks</v>
          </cell>
        </row>
        <row r="17">
          <cell r="A17">
            <v>166</v>
          </cell>
          <cell r="B17" t="str">
            <v>Boxall</v>
          </cell>
          <cell r="C17" t="str">
            <v>Ben</v>
          </cell>
          <cell r="D17" t="str">
            <v>Lumberjacks</v>
          </cell>
        </row>
        <row r="18">
          <cell r="A18">
            <v>198</v>
          </cell>
          <cell r="B18" t="str">
            <v>Bradbury</v>
          </cell>
          <cell r="C18" t="str">
            <v>Sam</v>
          </cell>
          <cell r="D18" t="str">
            <v>Stags</v>
          </cell>
          <cell r="E18" t="str">
            <v>01344 300551</v>
          </cell>
          <cell r="F18" t="str">
            <v>07795 155250</v>
          </cell>
          <cell r="G18" t="str">
            <v>07717 484684</v>
          </cell>
          <cell r="H18" t="str">
            <v>heather.bradbury1@tesco.net</v>
          </cell>
        </row>
        <row r="19">
          <cell r="A19">
            <v>57</v>
          </cell>
          <cell r="B19" t="str">
            <v>Brambley</v>
          </cell>
          <cell r="C19" t="str">
            <v>Simon</v>
          </cell>
          <cell r="D19">
            <v>0</v>
          </cell>
          <cell r="E19" t="str">
            <v>01344 829977</v>
          </cell>
          <cell r="F19" t="str">
            <v>07971 503131</v>
          </cell>
          <cell r="H19" t="str">
            <v>Simon.Brambley@ntlworld.com</v>
          </cell>
        </row>
        <row r="20">
          <cell r="A20">
            <v>190</v>
          </cell>
          <cell r="B20" t="str">
            <v>Brookman-Pettit</v>
          </cell>
          <cell r="C20" t="str">
            <v>Bradley</v>
          </cell>
          <cell r="D20" t="str">
            <v>Mounties</v>
          </cell>
          <cell r="E20" t="str">
            <v>01344 222454</v>
          </cell>
          <cell r="F20" t="str">
            <v>07838 234703 (M)</v>
          </cell>
          <cell r="I20" t="str">
            <v>Stephen Pettit</v>
          </cell>
          <cell r="J20" t="str">
            <v>Father</v>
          </cell>
          <cell r="K20" t="str">
            <v>01344 893935</v>
          </cell>
          <cell r="L20" t="str">
            <v>07936 468885</v>
          </cell>
        </row>
        <row r="21">
          <cell r="A21">
            <v>233</v>
          </cell>
          <cell r="B21" t="str">
            <v>Burras</v>
          </cell>
          <cell r="C21" t="str">
            <v>David</v>
          </cell>
          <cell r="D21">
            <v>0</v>
          </cell>
        </row>
        <row r="22">
          <cell r="A22">
            <v>268</v>
          </cell>
          <cell r="B22" t="str">
            <v>Buswell</v>
          </cell>
          <cell r="C22" t="str">
            <v>Ryan</v>
          </cell>
          <cell r="D22" t="str">
            <v>Pioneers</v>
          </cell>
          <cell r="E22" t="str">
            <v>01344 301460</v>
          </cell>
          <cell r="F22" t="str">
            <v>07903 851738</v>
          </cell>
        </row>
        <row r="23">
          <cell r="A23">
            <v>104</v>
          </cell>
          <cell r="B23" t="str">
            <v>Butler</v>
          </cell>
          <cell r="C23" t="str">
            <v>Tom</v>
          </cell>
          <cell r="D23" t="str">
            <v>Victory</v>
          </cell>
          <cell r="E23" t="str">
            <v>01344 444983</v>
          </cell>
          <cell r="F23" t="str">
            <v>07751 410956 (M)</v>
          </cell>
          <cell r="G23" t="str">
            <v>07751 410956 (F)</v>
          </cell>
          <cell r="H23" t="str">
            <v>david.butler67@ntlworld.com</v>
          </cell>
          <cell r="I23" t="str">
            <v>Mr Clive Butler</v>
          </cell>
          <cell r="K23" t="str">
            <v>020 889 10678</v>
          </cell>
        </row>
        <row r="24">
          <cell r="A24">
            <v>79</v>
          </cell>
          <cell r="B24" t="str">
            <v>Carter</v>
          </cell>
          <cell r="C24" t="str">
            <v>Alex</v>
          </cell>
          <cell r="D24" t="str">
            <v>Victory</v>
          </cell>
          <cell r="E24" t="str">
            <v>01344 302908</v>
          </cell>
          <cell r="F24" t="str">
            <v>07847 310706 (F)</v>
          </cell>
          <cell r="G24" t="str">
            <v>07941 796697 (M)</v>
          </cell>
          <cell r="H24" t="str">
            <v>Marian.Carter@2ndBracknell.co.uk</v>
          </cell>
          <cell r="I24" t="str">
            <v>Mr &amp; Mrs J Carter</v>
          </cell>
          <cell r="J24" t="str">
            <v>Grandparents</v>
          </cell>
          <cell r="K24" t="str">
            <v>01344 304556</v>
          </cell>
          <cell r="L24" t="str">
            <v>07814 977543</v>
          </cell>
        </row>
        <row r="25">
          <cell r="A25">
            <v>103</v>
          </cell>
          <cell r="B25" t="str">
            <v>Cartland-Ward</v>
          </cell>
          <cell r="C25" t="str">
            <v>Tracy</v>
          </cell>
          <cell r="D25">
            <v>0</v>
          </cell>
          <cell r="E25" t="str">
            <v>01344 642158</v>
          </cell>
          <cell r="F25" t="str">
            <v>07768 367675</v>
          </cell>
          <cell r="H25" t="str">
            <v>Tracy.Cartland-Ward@2ndBracknell.co.uk</v>
          </cell>
          <cell r="I25" t="str">
            <v>Mr Peter Mallet</v>
          </cell>
          <cell r="J25" t="str">
            <v>Partner</v>
          </cell>
          <cell r="K25" t="str">
            <v>01344 642158</v>
          </cell>
          <cell r="L25" t="str">
            <v>07917 715380</v>
          </cell>
        </row>
        <row r="26">
          <cell r="A26">
            <v>94</v>
          </cell>
          <cell r="B26" t="str">
            <v>Chambers</v>
          </cell>
          <cell r="C26" t="str">
            <v>Mathew</v>
          </cell>
          <cell r="D26" t="str">
            <v>Victory</v>
          </cell>
          <cell r="E26" t="str">
            <v>01344 488064</v>
          </cell>
          <cell r="F26" t="str">
            <v>07778 565804</v>
          </cell>
          <cell r="H26" t="str">
            <v>liem.chambers@virgin.net</v>
          </cell>
          <cell r="I26" t="str">
            <v>Mr Vic Chambers</v>
          </cell>
          <cell r="J26" t="str">
            <v>Grandfather</v>
          </cell>
          <cell r="K26" t="str">
            <v>01344 454191</v>
          </cell>
          <cell r="L26" t="str">
            <v>07712 202874</v>
          </cell>
        </row>
        <row r="27">
          <cell r="A27">
            <v>199</v>
          </cell>
          <cell r="B27" t="str">
            <v>Chapman</v>
          </cell>
          <cell r="C27" t="str">
            <v>Natasha</v>
          </cell>
          <cell r="D27" t="str">
            <v>Stags</v>
          </cell>
          <cell r="E27" t="str">
            <v>01344 483731</v>
          </cell>
          <cell r="F27" t="str">
            <v>07712 626879</v>
          </cell>
          <cell r="H27" t="str">
            <v>jochapman@hidef.co.uk</v>
          </cell>
        </row>
        <row r="28">
          <cell r="A28">
            <v>188</v>
          </cell>
          <cell r="B28" t="str">
            <v>Cilia</v>
          </cell>
          <cell r="C28" t="str">
            <v>Aaron</v>
          </cell>
          <cell r="D28" t="str">
            <v>Mounties</v>
          </cell>
          <cell r="E28" t="str">
            <v>01344 456528</v>
          </cell>
          <cell r="H28" t="str">
            <v>baz.cilia@sky.com</v>
          </cell>
          <cell r="I28" t="str">
            <v>Maxine Cilia</v>
          </cell>
          <cell r="J28" t="str">
            <v>Mother</v>
          </cell>
          <cell r="K28" t="str">
            <v>01344 456528</v>
          </cell>
        </row>
        <row r="29">
          <cell r="A29">
            <v>175</v>
          </cell>
          <cell r="B29" t="str">
            <v>Clark</v>
          </cell>
          <cell r="C29" t="str">
            <v>Luke</v>
          </cell>
          <cell r="D29" t="str">
            <v>Stags</v>
          </cell>
          <cell r="E29" t="str">
            <v>01344 421553</v>
          </cell>
          <cell r="F29" t="str">
            <v>07533 895321</v>
          </cell>
          <cell r="G29" t="str">
            <v>07769 903777</v>
          </cell>
          <cell r="H29" t="str">
            <v>lorraineanneclark@hotmail.co.uk</v>
          </cell>
          <cell r="I29" t="str">
            <v>Lorraine Clark</v>
          </cell>
          <cell r="J29" t="str">
            <v>Mother</v>
          </cell>
          <cell r="K29" t="str">
            <v>01344 421553</v>
          </cell>
        </row>
        <row r="30">
          <cell r="A30">
            <v>284</v>
          </cell>
          <cell r="B30" t="str">
            <v>Coles</v>
          </cell>
          <cell r="C30" t="str">
            <v>Neil</v>
          </cell>
          <cell r="D30">
            <v>0</v>
          </cell>
          <cell r="H30" t="str">
            <v>Mang@2ndBracknell.co.uk</v>
          </cell>
        </row>
        <row r="31">
          <cell r="A31">
            <v>163</v>
          </cell>
          <cell r="B31" t="str">
            <v>Collery</v>
          </cell>
          <cell r="C31" t="str">
            <v>Guy</v>
          </cell>
          <cell r="D31" t="str">
            <v>Lumberjacks</v>
          </cell>
        </row>
        <row r="32">
          <cell r="A32">
            <v>200</v>
          </cell>
          <cell r="B32" t="str">
            <v>Collins</v>
          </cell>
          <cell r="C32" t="str">
            <v>Liam</v>
          </cell>
          <cell r="D32" t="str">
            <v>Stags</v>
          </cell>
          <cell r="E32" t="str">
            <v>01344 642816</v>
          </cell>
          <cell r="F32" t="str">
            <v>07717 700480</v>
          </cell>
          <cell r="H32" t="str">
            <v>eddiecollins@ntlworld.com</v>
          </cell>
        </row>
        <row r="33">
          <cell r="A33">
            <v>146</v>
          </cell>
          <cell r="B33" t="str">
            <v>Comley</v>
          </cell>
          <cell r="C33" t="str">
            <v>Fraser</v>
          </cell>
          <cell r="D33" t="str">
            <v>Belfast</v>
          </cell>
          <cell r="E33" t="str">
            <v>01344 441827</v>
          </cell>
          <cell r="F33" t="str">
            <v>07840 846954</v>
          </cell>
          <cell r="H33" t="str">
            <v>jfcomley@ntlworld.com</v>
          </cell>
          <cell r="I33" t="str">
            <v>Jonatham Comley</v>
          </cell>
          <cell r="J33" t="str">
            <v>Father</v>
          </cell>
          <cell r="K33" t="str">
            <v>01344 441827</v>
          </cell>
          <cell r="L33" t="str">
            <v>07845 917732</v>
          </cell>
        </row>
        <row r="34">
          <cell r="A34">
            <v>107</v>
          </cell>
          <cell r="B34" t="str">
            <v>Coppins</v>
          </cell>
          <cell r="C34" t="str">
            <v>Christopher</v>
          </cell>
          <cell r="D34" t="str">
            <v>Victory</v>
          </cell>
          <cell r="E34" t="str">
            <v>01344 642847</v>
          </cell>
          <cell r="F34" t="str">
            <v>07782 220771</v>
          </cell>
          <cell r="G34" t="str">
            <v>07888 680480</v>
          </cell>
          <cell r="H34" t="str">
            <v>Jcoppins@bigfoot.com</v>
          </cell>
          <cell r="I34" t="str">
            <v>Lynne Huches</v>
          </cell>
          <cell r="J34" t="str">
            <v>Friend</v>
          </cell>
          <cell r="K34" t="str">
            <v>01344 642075</v>
          </cell>
          <cell r="L34" t="str">
            <v>07713 191941</v>
          </cell>
        </row>
        <row r="35">
          <cell r="A35">
            <v>242</v>
          </cell>
          <cell r="B35" t="str">
            <v>Coppins</v>
          </cell>
          <cell r="C35" t="str">
            <v>Michael</v>
          </cell>
          <cell r="D35" t="str">
            <v>Belfast</v>
          </cell>
          <cell r="E35" t="str">
            <v>01344 867670</v>
          </cell>
          <cell r="F35" t="str">
            <v>07888 680480</v>
          </cell>
          <cell r="G35" t="str">
            <v>07782 220771</v>
          </cell>
          <cell r="H35" t="str">
            <v>jcoppins@bigfoot.com</v>
          </cell>
          <cell r="I35" t="str">
            <v>Mandy Salter</v>
          </cell>
          <cell r="J35" t="str">
            <v>Friend</v>
          </cell>
          <cell r="K35" t="str">
            <v>01344 485881</v>
          </cell>
          <cell r="L35" t="str">
            <v>07533 489251</v>
          </cell>
        </row>
        <row r="36">
          <cell r="A36">
            <v>28</v>
          </cell>
          <cell r="B36" t="str">
            <v>Cox</v>
          </cell>
          <cell r="C36" t="str">
            <v>Matthew</v>
          </cell>
          <cell r="D36" t="str">
            <v>Olympian</v>
          </cell>
          <cell r="E36" t="str">
            <v>01344 428409</v>
          </cell>
          <cell r="F36" t="str">
            <v>07836 247252</v>
          </cell>
          <cell r="H36" t="str">
            <v>tony.cox@preempta.com</v>
          </cell>
          <cell r="I36" t="str">
            <v>Tony Cox</v>
          </cell>
          <cell r="J36" t="str">
            <v>Father</v>
          </cell>
          <cell r="K36" t="str">
            <v>01344 428409</v>
          </cell>
          <cell r="L36" t="str">
            <v>07836 326983</v>
          </cell>
        </row>
        <row r="37">
          <cell r="A37">
            <v>202</v>
          </cell>
          <cell r="B37" t="str">
            <v>Crick</v>
          </cell>
          <cell r="C37" t="str">
            <v>Charlie</v>
          </cell>
          <cell r="D37" t="str">
            <v>Stags</v>
          </cell>
          <cell r="E37" t="str">
            <v>01344 455205</v>
          </cell>
          <cell r="F37" t="str">
            <v>07962 055511</v>
          </cell>
          <cell r="H37" t="str">
            <v>ted.crick@royalmail.com</v>
          </cell>
        </row>
        <row r="38">
          <cell r="A38">
            <v>170</v>
          </cell>
          <cell r="B38" t="str">
            <v>Cromwell</v>
          </cell>
          <cell r="C38" t="str">
            <v>Ciaran</v>
          </cell>
          <cell r="D38" t="str">
            <v>Lumberjacks</v>
          </cell>
        </row>
        <row r="39">
          <cell r="A39">
            <v>248</v>
          </cell>
          <cell r="B39" t="str">
            <v>Cromwell</v>
          </cell>
          <cell r="C39" t="str">
            <v>Eogham</v>
          </cell>
          <cell r="D39" t="str">
            <v>Wolves</v>
          </cell>
          <cell r="E39" t="str">
            <v>01344 423551</v>
          </cell>
          <cell r="F39" t="str">
            <v>07740 083794</v>
          </cell>
          <cell r="G39" t="str">
            <v>07887 561152</v>
          </cell>
          <cell r="H39" t="str">
            <v>hilary.cromwell@talk21.com</v>
          </cell>
        </row>
        <row r="40">
          <cell r="A40">
            <v>231</v>
          </cell>
          <cell r="B40" t="str">
            <v>Culross</v>
          </cell>
          <cell r="C40" t="str">
            <v>Colette</v>
          </cell>
          <cell r="D40">
            <v>0</v>
          </cell>
          <cell r="E40" t="str">
            <v>01344 460053</v>
          </cell>
          <cell r="H40" t="str">
            <v>Kali@2ndBracknell.co.uk</v>
          </cell>
        </row>
        <row r="41">
          <cell r="A41">
            <v>174</v>
          </cell>
          <cell r="B41" t="str">
            <v>Culross</v>
          </cell>
          <cell r="C41" t="str">
            <v>Jamie</v>
          </cell>
          <cell r="D41" t="str">
            <v>Stags</v>
          </cell>
          <cell r="E41" t="str">
            <v>01344 460053</v>
          </cell>
          <cell r="H41" t="str">
            <v>coletteculross@hotmail.com</v>
          </cell>
          <cell r="I41" t="str">
            <v>Colett Culross</v>
          </cell>
          <cell r="J41" t="str">
            <v>Mother</v>
          </cell>
          <cell r="K41" t="str">
            <v>01344 460053</v>
          </cell>
        </row>
        <row r="42">
          <cell r="A42">
            <v>203</v>
          </cell>
          <cell r="B42" t="str">
            <v>Custance</v>
          </cell>
          <cell r="C42" t="str">
            <v>Gregory</v>
          </cell>
          <cell r="D42" t="str">
            <v>Stags</v>
          </cell>
          <cell r="E42" t="str">
            <v>01344 443190</v>
          </cell>
          <cell r="F42" t="str">
            <v>07783 656583</v>
          </cell>
          <cell r="H42" t="str">
            <v>anthony.custance@fmglobal.com</v>
          </cell>
        </row>
        <row r="43">
          <cell r="A43">
            <v>159</v>
          </cell>
          <cell r="B43" t="str">
            <v>Custance</v>
          </cell>
          <cell r="C43" t="str">
            <v>Vincent</v>
          </cell>
          <cell r="D43" t="str">
            <v>Lumberjacks</v>
          </cell>
        </row>
        <row r="44">
          <cell r="A44">
            <v>194</v>
          </cell>
          <cell r="B44" t="str">
            <v>DaSilva</v>
          </cell>
          <cell r="C44" t="str">
            <v>Peter</v>
          </cell>
          <cell r="D44" t="str">
            <v>Mounties</v>
          </cell>
          <cell r="E44" t="str">
            <v>01344 303802</v>
          </cell>
          <cell r="I44" t="str">
            <v>Helen DaSilva</v>
          </cell>
          <cell r="J44" t="str">
            <v>Mother</v>
          </cell>
          <cell r="K44" t="str">
            <v>01344 303802</v>
          </cell>
          <cell r="L44" t="str">
            <v>07979 712326</v>
          </cell>
        </row>
        <row r="45">
          <cell r="A45">
            <v>279</v>
          </cell>
          <cell r="B45" t="str">
            <v>Day</v>
          </cell>
          <cell r="C45" t="str">
            <v>Jacob</v>
          </cell>
          <cell r="D45" t="str">
            <v>Pioneers</v>
          </cell>
          <cell r="E45" t="str">
            <v>01344 642594</v>
          </cell>
          <cell r="H45" t="str">
            <v>pday64@sky.com</v>
          </cell>
        </row>
        <row r="46">
          <cell r="A46">
            <v>185</v>
          </cell>
          <cell r="B46" t="str">
            <v>DeMontille</v>
          </cell>
          <cell r="C46" t="str">
            <v>Martin</v>
          </cell>
          <cell r="D46" t="str">
            <v>Mounties</v>
          </cell>
          <cell r="E46" t="str">
            <v>01344 424312</v>
          </cell>
          <cell r="H46" t="str">
            <v>cf.montille@laposte.net</v>
          </cell>
          <cell r="I46" t="str">
            <v>Caroline de Montille</v>
          </cell>
          <cell r="J46" t="str">
            <v>Mother</v>
          </cell>
          <cell r="K46" t="str">
            <v>01344 424312</v>
          </cell>
        </row>
        <row r="47">
          <cell r="A47">
            <v>165</v>
          </cell>
          <cell r="B47" t="str">
            <v>Dickinson</v>
          </cell>
          <cell r="C47" t="str">
            <v>Harry</v>
          </cell>
          <cell r="D47" t="str">
            <v>Lumberjacks</v>
          </cell>
        </row>
        <row r="48">
          <cell r="A48">
            <v>92</v>
          </cell>
          <cell r="B48" t="str">
            <v>Dowling</v>
          </cell>
          <cell r="C48" t="str">
            <v>Alex</v>
          </cell>
          <cell r="D48" t="str">
            <v>Victory</v>
          </cell>
          <cell r="E48" t="str">
            <v>01344 422693</v>
          </cell>
          <cell r="F48" t="str">
            <v>07970 145621</v>
          </cell>
          <cell r="H48" t="str">
            <v>DowlingBP@aol.com</v>
          </cell>
          <cell r="I48" t="str">
            <v>Kelly Dowling</v>
          </cell>
          <cell r="J48" t="str">
            <v>Sister</v>
          </cell>
          <cell r="L48" t="str">
            <v>07752 072927</v>
          </cell>
        </row>
        <row r="49">
          <cell r="A49">
            <v>235</v>
          </cell>
          <cell r="B49" t="str">
            <v>Dunbar-Jones</v>
          </cell>
          <cell r="C49" t="str">
            <v>Callum</v>
          </cell>
          <cell r="D49" t="str">
            <v>Belfast</v>
          </cell>
          <cell r="E49" t="str">
            <v>01344 303061</v>
          </cell>
          <cell r="F49" t="str">
            <v>07747 429233</v>
          </cell>
          <cell r="G49" t="str">
            <v>07786 933214</v>
          </cell>
          <cell r="H49" t="str">
            <v>lisadunbarjones@btinternet.com</v>
          </cell>
          <cell r="I49" t="str">
            <v>Jacki Dunbar</v>
          </cell>
          <cell r="J49" t="str">
            <v>Grandmother</v>
          </cell>
          <cell r="K49" t="str">
            <v>01344 883760</v>
          </cell>
          <cell r="L49" t="str">
            <v>07960 563295</v>
          </cell>
        </row>
        <row r="50">
          <cell r="A50">
            <v>4</v>
          </cell>
          <cell r="B50" t="str">
            <v>Dye</v>
          </cell>
          <cell r="C50" t="str">
            <v>Jonathan</v>
          </cell>
          <cell r="D50" t="str">
            <v>Olympian</v>
          </cell>
          <cell r="E50" t="str">
            <v>01344 424097
01189 363328(W)</v>
          </cell>
          <cell r="F50" t="str">
            <v>07849 052240</v>
          </cell>
          <cell r="H50" t="str">
            <v>Jonathan@Pyramids.supanet.com</v>
          </cell>
          <cell r="I50" t="str">
            <v>Michael Yarnall</v>
          </cell>
          <cell r="J50" t="str">
            <v>Grandfather</v>
          </cell>
          <cell r="K50" t="str">
            <v>01922 478810</v>
          </cell>
          <cell r="L50" t="str">
            <v>07952 532730</v>
          </cell>
        </row>
        <row r="51">
          <cell r="A51">
            <v>83</v>
          </cell>
          <cell r="B51" t="str">
            <v>Dye</v>
          </cell>
          <cell r="C51" t="str">
            <v>Matthew</v>
          </cell>
          <cell r="D51" t="str">
            <v>Victory</v>
          </cell>
          <cell r="E51" t="str">
            <v>01344 424097</v>
          </cell>
          <cell r="F51" t="str">
            <v>07768 687677</v>
          </cell>
          <cell r="H51" t="str">
            <v>Kingfisher@2ndBracknell.co.uk</v>
          </cell>
          <cell r="I51" t="str">
            <v>Michael Yarnall</v>
          </cell>
          <cell r="J51" t="str">
            <v>Grandfather</v>
          </cell>
          <cell r="K51" t="str">
            <v>01922 478810</v>
          </cell>
          <cell r="L51" t="str">
            <v>07952 532730</v>
          </cell>
        </row>
        <row r="52">
          <cell r="A52">
            <v>280</v>
          </cell>
          <cell r="B52" t="str">
            <v>Eaton</v>
          </cell>
          <cell r="C52" t="str">
            <v>Alexander</v>
          </cell>
          <cell r="D52" t="str">
            <v>Pioneers</v>
          </cell>
          <cell r="E52" t="str">
            <v>01344 867313</v>
          </cell>
          <cell r="F52" t="str">
            <v>07867 824254</v>
          </cell>
          <cell r="H52" t="str">
            <v>michell.eaton@uk.fujitsu.com</v>
          </cell>
        </row>
        <row r="53">
          <cell r="A53">
            <v>36</v>
          </cell>
          <cell r="B53" t="str">
            <v>Ebel</v>
          </cell>
          <cell r="C53" t="str">
            <v>Dave</v>
          </cell>
          <cell r="D53">
            <v>0</v>
          </cell>
          <cell r="E53" t="str">
            <v>01344 450285</v>
          </cell>
          <cell r="F53" t="str">
            <v>07921 454021</v>
          </cell>
          <cell r="H53" t="str">
            <v>David.Ebel@2ndBracknell.co.uk</v>
          </cell>
          <cell r="I53" t="str">
            <v>Sarah Ebel</v>
          </cell>
          <cell r="J53" t="str">
            <v>Mother</v>
          </cell>
          <cell r="K53" t="str">
            <v>01344 450285</v>
          </cell>
        </row>
        <row r="54">
          <cell r="A54">
            <v>130</v>
          </cell>
          <cell r="B54" t="str">
            <v>Evans</v>
          </cell>
          <cell r="C54" t="str">
            <v>Alex</v>
          </cell>
          <cell r="D54" t="str">
            <v>Victory</v>
          </cell>
          <cell r="E54" t="str">
            <v>01344 868079</v>
          </cell>
          <cell r="F54" t="str">
            <v>07710 934619</v>
          </cell>
          <cell r="G54" t="str">
            <v>07790 897765</v>
          </cell>
          <cell r="H54" t="str">
            <v>Keith.Home@ntlworld.com</v>
          </cell>
          <cell r="I54" t="str">
            <v>Karen Gathergood</v>
          </cell>
          <cell r="J54" t="str">
            <v>Friend</v>
          </cell>
          <cell r="K54" t="str">
            <v>01344 861472</v>
          </cell>
          <cell r="L54" t="str">
            <v>07872 442360</v>
          </cell>
        </row>
        <row r="55">
          <cell r="A55">
            <v>204</v>
          </cell>
          <cell r="B55" t="str">
            <v>Evans</v>
          </cell>
          <cell r="C55" t="str">
            <v>Amy</v>
          </cell>
          <cell r="D55" t="str">
            <v>Stags</v>
          </cell>
          <cell r="E55" t="str">
            <v>01344 868079</v>
          </cell>
          <cell r="F55" t="str">
            <v>07790 897765</v>
          </cell>
          <cell r="G55" t="str">
            <v>07710 934619</v>
          </cell>
          <cell r="H55" t="str">
            <v>keith.home@ntlworld.com</v>
          </cell>
          <cell r="I55" t="str">
            <v>Karen Gathergood</v>
          </cell>
          <cell r="J55" t="str">
            <v>Friend</v>
          </cell>
          <cell r="K55" t="str">
            <v>01344 861472</v>
          </cell>
          <cell r="L55" t="str">
            <v>07872 442360</v>
          </cell>
        </row>
        <row r="56">
          <cell r="A56">
            <v>205</v>
          </cell>
          <cell r="B56" t="str">
            <v>Fay</v>
          </cell>
          <cell r="C56" t="str">
            <v>Daniel</v>
          </cell>
          <cell r="D56" t="str">
            <v>Stags</v>
          </cell>
          <cell r="E56" t="str">
            <v>01344 426228</v>
          </cell>
          <cell r="F56" t="str">
            <v>07989 881724</v>
          </cell>
          <cell r="G56" t="str">
            <v>07887 607554</v>
          </cell>
          <cell r="H56" t="str">
            <v>claire.fay@accodi.com</v>
          </cell>
        </row>
        <row r="57">
          <cell r="A57">
            <v>6</v>
          </cell>
          <cell r="B57" t="str">
            <v>Ferrington</v>
          </cell>
          <cell r="C57" t="str">
            <v>David</v>
          </cell>
          <cell r="D57">
            <v>0</v>
          </cell>
          <cell r="E57" t="str">
            <v>01344 483922</v>
          </cell>
          <cell r="F57" t="str">
            <v>07050 028728</v>
          </cell>
          <cell r="H57" t="str">
            <v>David.Ferrington@2ndBracknell.co.uk</v>
          </cell>
          <cell r="I57" t="str">
            <v>Mrs Debbie Keen</v>
          </cell>
          <cell r="J57" t="str">
            <v>Sister in Law</v>
          </cell>
        </row>
        <row r="58">
          <cell r="A58">
            <v>66</v>
          </cell>
          <cell r="B58" t="str">
            <v>Ferrington</v>
          </cell>
          <cell r="C58" t="str">
            <v>Lesley</v>
          </cell>
          <cell r="D58">
            <v>0</v>
          </cell>
          <cell r="E58" t="str">
            <v>01344 483922</v>
          </cell>
          <cell r="F58" t="str">
            <v>07767 688318</v>
          </cell>
          <cell r="H58" t="str">
            <v>Lesley.Ferrington@2ndBracknell.co.uk</v>
          </cell>
          <cell r="I58" t="str">
            <v>Mrs Debbie Keen</v>
          </cell>
          <cell r="J58" t="str">
            <v>Sister</v>
          </cell>
        </row>
        <row r="59">
          <cell r="A59">
            <v>67</v>
          </cell>
          <cell r="B59" t="str">
            <v>Ferrington</v>
          </cell>
          <cell r="C59" t="str">
            <v>Nathaniel</v>
          </cell>
          <cell r="D59">
            <v>0</v>
          </cell>
          <cell r="E59" t="str">
            <v>01344 483922</v>
          </cell>
          <cell r="F59" t="str">
            <v>07708 396438</v>
          </cell>
          <cell r="H59" t="str">
            <v>Nathaniel.Ferrington@2ndBracknell.co.uk</v>
          </cell>
          <cell r="I59" t="str">
            <v>Mrs Debbie Keen</v>
          </cell>
          <cell r="J59" t="str">
            <v>Aunt</v>
          </cell>
        </row>
        <row r="60">
          <cell r="A60">
            <v>160</v>
          </cell>
          <cell r="B60" t="str">
            <v>Fincham</v>
          </cell>
          <cell r="C60" t="str">
            <v>Lewis</v>
          </cell>
          <cell r="D60" t="str">
            <v>Lumberjacks</v>
          </cell>
        </row>
        <row r="61">
          <cell r="A61">
            <v>267</v>
          </cell>
          <cell r="B61" t="str">
            <v>Fletcher</v>
          </cell>
          <cell r="C61" t="str">
            <v>James</v>
          </cell>
          <cell r="D61" t="str">
            <v>Pioneers</v>
          </cell>
          <cell r="E61" t="str">
            <v>01344 457571</v>
          </cell>
          <cell r="F61" t="str">
            <v>07796 621970</v>
          </cell>
          <cell r="H61" t="str">
            <v>nicki.fletcher@talktalk.net</v>
          </cell>
        </row>
        <row r="62">
          <cell r="A62">
            <v>206</v>
          </cell>
          <cell r="B62" t="str">
            <v>Flint</v>
          </cell>
          <cell r="C62" t="str">
            <v>Nicholas</v>
          </cell>
          <cell r="D62" t="str">
            <v>Stags</v>
          </cell>
          <cell r="E62" t="str">
            <v>01344 779908</v>
          </cell>
          <cell r="F62" t="str">
            <v>07901 512925</v>
          </cell>
          <cell r="H62" t="str">
            <v>tonyflint@yahoo.com</v>
          </cell>
        </row>
        <row r="63">
          <cell r="A63">
            <v>117</v>
          </cell>
          <cell r="B63" t="str">
            <v>Forey</v>
          </cell>
          <cell r="C63" t="str">
            <v>George</v>
          </cell>
          <cell r="D63" t="str">
            <v>Victory</v>
          </cell>
          <cell r="E63" t="str">
            <v>01344 443177</v>
          </cell>
          <cell r="F63" t="str">
            <v>07765 866207</v>
          </cell>
          <cell r="H63" t="str">
            <v>johnboychel30@yahoo.com</v>
          </cell>
          <cell r="I63" t="str">
            <v>Teresa Nee</v>
          </cell>
          <cell r="J63" t="str">
            <v>Aunt</v>
          </cell>
          <cell r="L63" t="str">
            <v>07917 062785</v>
          </cell>
        </row>
        <row r="64">
          <cell r="A64">
            <v>192</v>
          </cell>
          <cell r="B64" t="str">
            <v>Foy</v>
          </cell>
          <cell r="C64" t="str">
            <v>Ethan</v>
          </cell>
          <cell r="D64" t="str">
            <v>Mounties</v>
          </cell>
          <cell r="E64" t="str">
            <v>01344 301567</v>
          </cell>
          <cell r="I64" t="str">
            <v>Mandy Foy</v>
          </cell>
          <cell r="J64" t="str">
            <v>Mother</v>
          </cell>
          <cell r="K64" t="str">
            <v>01344 301567</v>
          </cell>
        </row>
        <row r="65">
          <cell r="A65">
            <v>208</v>
          </cell>
          <cell r="B65" t="str">
            <v>Freeman</v>
          </cell>
          <cell r="C65" t="str">
            <v>Christopher</v>
          </cell>
          <cell r="D65" t="str">
            <v>Belfast</v>
          </cell>
          <cell r="E65" t="str">
            <v>01344 300218</v>
          </cell>
          <cell r="F65" t="str">
            <v>07803 093441</v>
          </cell>
          <cell r="G65" t="str">
            <v>07712 041243</v>
          </cell>
          <cell r="H65" t="str">
            <v>baloo@2ndbracknell.co.uk</v>
          </cell>
          <cell r="I65" t="str">
            <v>Ruth Freeman</v>
          </cell>
          <cell r="J65" t="str">
            <v>Mother</v>
          </cell>
          <cell r="K65" t="str">
            <v>01344 300218</v>
          </cell>
          <cell r="L65" t="str">
            <v>07803 093441</v>
          </cell>
        </row>
        <row r="66">
          <cell r="A66">
            <v>228</v>
          </cell>
          <cell r="B66" t="str">
            <v>Freeman</v>
          </cell>
          <cell r="C66" t="str">
            <v>Peter</v>
          </cell>
          <cell r="D66">
            <v>0</v>
          </cell>
          <cell r="E66" t="str">
            <v>1345 300218</v>
          </cell>
          <cell r="F66" t="str">
            <v>7804 093441</v>
          </cell>
          <cell r="G66" t="str">
            <v>7713 041243</v>
          </cell>
          <cell r="H66" t="str">
            <v>Baloo@2ndBracknell.co.uk</v>
          </cell>
          <cell r="I66" t="str">
            <v>Ruth Freeman</v>
          </cell>
          <cell r="J66" t="str">
            <v>Mother</v>
          </cell>
          <cell r="K66" t="str">
            <v>01344 300218</v>
          </cell>
          <cell r="L66" t="str">
            <v>07803 093441</v>
          </cell>
        </row>
        <row r="67">
          <cell r="A67">
            <v>73</v>
          </cell>
          <cell r="B67" t="str">
            <v>Freeman</v>
          </cell>
          <cell r="C67" t="str">
            <v>Tom</v>
          </cell>
          <cell r="D67" t="str">
            <v>Olympian</v>
          </cell>
          <cell r="E67" t="str">
            <v xml:space="preserve">01344 300218 </v>
          </cell>
          <cell r="F67" t="str">
            <v>07712 041243</v>
          </cell>
          <cell r="H67" t="str">
            <v>Baloo@2ndBracknell.co.uk</v>
          </cell>
          <cell r="I67" t="str">
            <v>Ruth Freeman</v>
          </cell>
          <cell r="J67" t="str">
            <v>Mother</v>
          </cell>
          <cell r="K67" t="str">
            <v>01344 300218</v>
          </cell>
          <cell r="L67" t="str">
            <v>07803 093441</v>
          </cell>
        </row>
        <row r="68">
          <cell r="A68">
            <v>209</v>
          </cell>
          <cell r="B68" t="str">
            <v>Gallo</v>
          </cell>
          <cell r="C68" t="str">
            <v>Conor</v>
          </cell>
          <cell r="D68" t="str">
            <v>Stags</v>
          </cell>
          <cell r="E68" t="str">
            <v>01344 222108</v>
          </cell>
          <cell r="F68" t="str">
            <v>07789 734946</v>
          </cell>
          <cell r="G68" t="str">
            <v>07778 551245</v>
          </cell>
          <cell r="H68" t="str">
            <v>linda.gallo@ntlworld.com</v>
          </cell>
        </row>
        <row r="69">
          <cell r="A69">
            <v>171</v>
          </cell>
          <cell r="B69" t="str">
            <v>Garrick</v>
          </cell>
          <cell r="C69" t="str">
            <v>Nick</v>
          </cell>
          <cell r="D69">
            <v>0</v>
          </cell>
          <cell r="E69" t="str">
            <v>01344 423518</v>
          </cell>
          <cell r="F69" t="str">
            <v>07711 822751</v>
          </cell>
          <cell r="G69" t="str">
            <v>07711 822752</v>
          </cell>
          <cell r="H69" t="str">
            <v>osprey@2ndBracknell.co.uk</v>
          </cell>
          <cell r="I69" t="str">
            <v>Louise Sparshott-Garrick</v>
          </cell>
          <cell r="J69" t="str">
            <v>Wife</v>
          </cell>
          <cell r="K69" t="str">
            <v>01344 423518</v>
          </cell>
          <cell r="L69" t="str">
            <v>07711 822752</v>
          </cell>
        </row>
        <row r="70">
          <cell r="A70">
            <v>210</v>
          </cell>
          <cell r="B70" t="str">
            <v>Garrington</v>
          </cell>
          <cell r="C70" t="str">
            <v>Lewis</v>
          </cell>
          <cell r="D70" t="str">
            <v>Stags</v>
          </cell>
          <cell r="E70" t="str">
            <v>01344 642119</v>
          </cell>
          <cell r="F70" t="str">
            <v>07713 771236</v>
          </cell>
          <cell r="H70" t="str">
            <v>t_garrington@hotmail.com</v>
          </cell>
        </row>
        <row r="71">
          <cell r="A71">
            <v>282</v>
          </cell>
          <cell r="B71" t="str">
            <v>Garrington</v>
          </cell>
          <cell r="C71" t="str">
            <v>Miles</v>
          </cell>
          <cell r="D71" t="str">
            <v>Pioneers</v>
          </cell>
          <cell r="E71" t="str">
            <v>01344 642119</v>
          </cell>
          <cell r="F71" t="str">
            <v>07786 234133</v>
          </cell>
          <cell r="H71" t="str">
            <v>t.garrington@hotmail.com</v>
          </cell>
        </row>
        <row r="72">
          <cell r="A72">
            <v>51</v>
          </cell>
          <cell r="B72" t="str">
            <v>Gathergood</v>
          </cell>
          <cell r="C72" t="str">
            <v>Daniel</v>
          </cell>
          <cell r="D72" t="str">
            <v>Olympian</v>
          </cell>
          <cell r="E72" t="str">
            <v>01344 861472</v>
          </cell>
          <cell r="F72" t="str">
            <v>07872 442360</v>
          </cell>
          <cell r="G72" t="str">
            <v>07748 770632 (F)</v>
          </cell>
          <cell r="H72" t="str">
            <v>dan@rg42.biz</v>
          </cell>
          <cell r="I72" t="str">
            <v>Mrs P Gathergood</v>
          </cell>
          <cell r="J72" t="str">
            <v>Grandmother</v>
          </cell>
          <cell r="K72" t="str">
            <v>01243 840441</v>
          </cell>
        </row>
        <row r="73">
          <cell r="A73">
            <v>289</v>
          </cell>
          <cell r="B73" t="str">
            <v>Gathergood</v>
          </cell>
          <cell r="C73" t="str">
            <v>Karen</v>
          </cell>
          <cell r="D73">
            <v>0</v>
          </cell>
          <cell r="E73" t="str">
            <v>01344 861472</v>
          </cell>
          <cell r="F73" t="str">
            <v>07872 442360</v>
          </cell>
          <cell r="H73" t="str">
            <v>Shere.Khan@2ndBracknell.co.uk</v>
          </cell>
          <cell r="I73" t="str">
            <v>Mr Mike Gathergood</v>
          </cell>
          <cell r="J73" t="str">
            <v>Husband</v>
          </cell>
          <cell r="K73" t="str">
            <v>01344 861472</v>
          </cell>
          <cell r="L73" t="str">
            <v>07748 770632</v>
          </cell>
        </row>
        <row r="74">
          <cell r="A74">
            <v>196</v>
          </cell>
          <cell r="B74" t="str">
            <v>Gathergood</v>
          </cell>
          <cell r="C74" t="str">
            <v>Nathan</v>
          </cell>
          <cell r="D74" t="str">
            <v>Mounties</v>
          </cell>
          <cell r="E74" t="str">
            <v>01344 861472</v>
          </cell>
          <cell r="F74" t="str">
            <v>07872 442360 (M)</v>
          </cell>
          <cell r="G74" t="str">
            <v>07748 770632 (F)</v>
          </cell>
          <cell r="H74" t="str">
            <v>Shere.Khan@2ndBracknell.co.uk</v>
          </cell>
          <cell r="I74" t="str">
            <v>Mrs P Gathergood</v>
          </cell>
          <cell r="J74" t="str">
            <v>Grandmother</v>
          </cell>
          <cell r="K74" t="str">
            <v>01243 840441</v>
          </cell>
        </row>
        <row r="75">
          <cell r="A75">
            <v>158</v>
          </cell>
          <cell r="B75" t="str">
            <v>Grail</v>
          </cell>
          <cell r="C75" t="str">
            <v>Ollie</v>
          </cell>
          <cell r="D75" t="str">
            <v>Lumberjacks</v>
          </cell>
        </row>
        <row r="76">
          <cell r="A76">
            <v>147</v>
          </cell>
          <cell r="B76" t="str">
            <v>Griffin</v>
          </cell>
          <cell r="C76" t="str">
            <v>Liam</v>
          </cell>
          <cell r="D76" t="str">
            <v>Belfast</v>
          </cell>
          <cell r="E76" t="str">
            <v>01344 483723</v>
          </cell>
          <cell r="F76" t="str">
            <v>07870 730517</v>
          </cell>
          <cell r="H76" t="str">
            <v>stephanie.griffin@hp.com</v>
          </cell>
        </row>
        <row r="77">
          <cell r="A77">
            <v>249</v>
          </cell>
          <cell r="B77" t="str">
            <v>Griffiths</v>
          </cell>
          <cell r="C77" t="str">
            <v>Oliver</v>
          </cell>
          <cell r="D77" t="str">
            <v>Wolves</v>
          </cell>
          <cell r="E77" t="str">
            <v>01344 642138</v>
          </cell>
          <cell r="H77" t="str">
            <v>kelly.hargreaves3@ntlworld.com</v>
          </cell>
        </row>
        <row r="78">
          <cell r="A78">
            <v>63</v>
          </cell>
          <cell r="B78" t="str">
            <v>Groom</v>
          </cell>
          <cell r="C78" t="str">
            <v>Calum</v>
          </cell>
          <cell r="D78" t="str">
            <v>Olympian</v>
          </cell>
          <cell r="E78" t="str">
            <v>01344 310602</v>
          </cell>
          <cell r="F78" t="str">
            <v>07899 660598</v>
          </cell>
          <cell r="G78" t="str">
            <v>07919 896822</v>
          </cell>
          <cell r="H78" t="str">
            <v>Paul@PaulG.me.uk</v>
          </cell>
          <cell r="I78" t="str">
            <v>Paul &amp; Maureen Foley</v>
          </cell>
          <cell r="J78" t="str">
            <v>Grandparents</v>
          </cell>
          <cell r="K78" t="str">
            <v>01753 645109</v>
          </cell>
        </row>
        <row r="79">
          <cell r="A79">
            <v>156</v>
          </cell>
          <cell r="B79" t="str">
            <v>Harman</v>
          </cell>
          <cell r="C79" t="str">
            <v>Tyler</v>
          </cell>
          <cell r="D79" t="str">
            <v>Stags</v>
          </cell>
        </row>
        <row r="80">
          <cell r="A80">
            <v>250</v>
          </cell>
          <cell r="B80" t="str">
            <v>Hawke</v>
          </cell>
          <cell r="C80" t="str">
            <v>Keiron</v>
          </cell>
          <cell r="D80" t="str">
            <v>Wolves</v>
          </cell>
          <cell r="E80" t="str">
            <v>01344 304557</v>
          </cell>
          <cell r="F80" t="str">
            <v>07765 897691</v>
          </cell>
          <cell r="H80" t="str">
            <v>arron.hawke@btinternet.com</v>
          </cell>
        </row>
        <row r="81">
          <cell r="A81">
            <v>71</v>
          </cell>
          <cell r="B81" t="str">
            <v>Hawkes</v>
          </cell>
          <cell r="C81" t="str">
            <v>William</v>
          </cell>
          <cell r="D81" t="str">
            <v>Victory</v>
          </cell>
          <cell r="E81" t="str">
            <v>01344 456491</v>
          </cell>
          <cell r="F81" t="str">
            <v>07835 085125</v>
          </cell>
          <cell r="G81" t="str">
            <v>07927 906123</v>
          </cell>
          <cell r="H81" t="str">
            <v>jet_h@btinternet.com</v>
          </cell>
          <cell r="I81" t="str">
            <v>Nicky &amp; Mark Morgan</v>
          </cell>
          <cell r="J81" t="str">
            <v>Friend</v>
          </cell>
          <cell r="K81" t="str">
            <v>01344 305037</v>
          </cell>
          <cell r="L81" t="str">
            <v>07884 493945</v>
          </cell>
        </row>
        <row r="82">
          <cell r="A82">
            <v>251</v>
          </cell>
          <cell r="B82" t="str">
            <v>Hill</v>
          </cell>
          <cell r="C82" t="str">
            <v>Joshua</v>
          </cell>
          <cell r="D82" t="str">
            <v>Wolves</v>
          </cell>
          <cell r="E82" t="str">
            <v>01344 642883</v>
          </cell>
          <cell r="F82" t="str">
            <v>07747 500469</v>
          </cell>
          <cell r="H82" t="str">
            <v>amandacollins13@ntlworld.com</v>
          </cell>
        </row>
        <row r="83">
          <cell r="A83">
            <v>108</v>
          </cell>
          <cell r="B83" t="str">
            <v>Hodkinson</v>
          </cell>
          <cell r="C83" t="str">
            <v>Calum</v>
          </cell>
          <cell r="D83" t="str">
            <v>Belfast</v>
          </cell>
          <cell r="E83" t="str">
            <v>01344 647518</v>
          </cell>
          <cell r="F83" t="str">
            <v>07951 661921</v>
          </cell>
          <cell r="H83" t="str">
            <v>smccpo@yahoo.co.uk</v>
          </cell>
          <cell r="I83" t="str">
            <v>Paula Rowlands</v>
          </cell>
          <cell r="J83" t="str">
            <v>Friend</v>
          </cell>
          <cell r="K83" t="str">
            <v>01344 421461</v>
          </cell>
          <cell r="L83" t="str">
            <v>07970 743507</v>
          </cell>
        </row>
        <row r="84">
          <cell r="A84">
            <v>122</v>
          </cell>
          <cell r="B84" t="str">
            <v>Holloway</v>
          </cell>
          <cell r="C84" t="str">
            <v>Samuel</v>
          </cell>
          <cell r="D84" t="str">
            <v>Belfast</v>
          </cell>
          <cell r="E84" t="str">
            <v>01344 304188</v>
          </cell>
          <cell r="F84" t="str">
            <v>07881 562256</v>
          </cell>
          <cell r="G84" t="str">
            <v>07966 861582</v>
          </cell>
          <cell r="H84" t="str">
            <v>Melanie.Holloway@ntlworld.com</v>
          </cell>
          <cell r="I84" t="str">
            <v>Mrs J Holloway</v>
          </cell>
          <cell r="J84" t="str">
            <v>Grandmother</v>
          </cell>
          <cell r="K84" t="str">
            <v>01628 639308</v>
          </cell>
        </row>
        <row r="85">
          <cell r="A85">
            <v>213</v>
          </cell>
          <cell r="B85" t="str">
            <v>Holloway</v>
          </cell>
          <cell r="C85" t="str">
            <v>Thomas</v>
          </cell>
          <cell r="D85" t="str">
            <v>Stags</v>
          </cell>
          <cell r="E85" t="str">
            <v>01344 304188</v>
          </cell>
          <cell r="F85" t="str">
            <v>07881 562256</v>
          </cell>
          <cell r="G85" t="str">
            <v>07966 861582</v>
          </cell>
          <cell r="H85" t="str">
            <v>melanie.holloway@ntlworld.com</v>
          </cell>
        </row>
        <row r="86">
          <cell r="A86">
            <v>252</v>
          </cell>
          <cell r="B86" t="str">
            <v>Hones</v>
          </cell>
          <cell r="C86" t="str">
            <v>Joseph</v>
          </cell>
          <cell r="D86" t="str">
            <v>Wolves</v>
          </cell>
          <cell r="E86" t="str">
            <v>01344 412306</v>
          </cell>
          <cell r="H86" t="str">
            <v>lisa.hones@fujitsu-siemens.com</v>
          </cell>
        </row>
        <row r="87">
          <cell r="A87">
            <v>238</v>
          </cell>
          <cell r="B87" t="str">
            <v>Houghton</v>
          </cell>
          <cell r="C87" t="str">
            <v>Adam</v>
          </cell>
          <cell r="D87" t="str">
            <v>Belfast</v>
          </cell>
          <cell r="E87" t="str">
            <v>01344 427040</v>
          </cell>
          <cell r="F87" t="str">
            <v>07749 291326 (M)</v>
          </cell>
          <cell r="G87" t="str">
            <v>07749 764371 (F)</v>
          </cell>
          <cell r="H87" t="str">
            <v>Debbie.Houghton@tesco.net</v>
          </cell>
          <cell r="I87" t="str">
            <v>Jason Haughton</v>
          </cell>
          <cell r="J87" t="str">
            <v>Father</v>
          </cell>
          <cell r="K87" t="str">
            <v>07749 764371</v>
          </cell>
        </row>
        <row r="88">
          <cell r="A88">
            <v>168</v>
          </cell>
          <cell r="B88" t="str">
            <v>Hounsell-Roberts</v>
          </cell>
          <cell r="C88" t="str">
            <v>Alex</v>
          </cell>
          <cell r="D88" t="str">
            <v>Lumberjacks</v>
          </cell>
        </row>
        <row r="89">
          <cell r="A89">
            <v>253</v>
          </cell>
          <cell r="B89" t="str">
            <v>Hulait</v>
          </cell>
          <cell r="C89" t="str">
            <v>Sukhbir</v>
          </cell>
          <cell r="D89" t="str">
            <v>Wolves</v>
          </cell>
          <cell r="E89" t="str">
            <v>01344 481755</v>
          </cell>
          <cell r="F89" t="str">
            <v>07947 230313</v>
          </cell>
          <cell r="H89" t="str">
            <v>bhulait@talktalk.net</v>
          </cell>
        </row>
        <row r="90">
          <cell r="A90">
            <v>273</v>
          </cell>
          <cell r="B90" t="str">
            <v>Jackson</v>
          </cell>
          <cell r="C90" t="str">
            <v>Clark</v>
          </cell>
          <cell r="D90" t="str">
            <v>Pioneers</v>
          </cell>
          <cell r="E90" t="str">
            <v>01344 427505</v>
          </cell>
          <cell r="F90" t="str">
            <v>07920 112216</v>
          </cell>
          <cell r="H90" t="str">
            <v>louise.clark@bracknell-forest.gov.uk</v>
          </cell>
        </row>
        <row r="91">
          <cell r="A91">
            <v>263</v>
          </cell>
          <cell r="B91" t="str">
            <v>Jackson</v>
          </cell>
          <cell r="C91" t="str">
            <v>Emily</v>
          </cell>
          <cell r="D91" t="str">
            <v>Stags</v>
          </cell>
          <cell r="E91" t="str">
            <v>01344 222306</v>
          </cell>
          <cell r="F91" t="str">
            <v>07717 665243</v>
          </cell>
          <cell r="H91" t="str">
            <v>kas22000@yahoo.co.uk</v>
          </cell>
          <cell r="I91" t="str">
            <v>Mrs P Barrett</v>
          </cell>
          <cell r="J91" t="str">
            <v>Grandmother</v>
          </cell>
          <cell r="K91" t="str">
            <v>01344 885783</v>
          </cell>
          <cell r="L91" t="str">
            <v>07092 238016</v>
          </cell>
        </row>
        <row r="92">
          <cell r="A92">
            <v>214</v>
          </cell>
          <cell r="B92" t="str">
            <v>Jackson</v>
          </cell>
          <cell r="C92" t="str">
            <v>Luke</v>
          </cell>
          <cell r="D92" t="str">
            <v>Belfast</v>
          </cell>
          <cell r="E92" t="str">
            <v>01344 222306</v>
          </cell>
          <cell r="F92" t="str">
            <v>07717 665243</v>
          </cell>
          <cell r="H92" t="str">
            <v>kas22000@yahoo.co.uk</v>
          </cell>
          <cell r="I92" t="str">
            <v>Mrs P Barrett</v>
          </cell>
          <cell r="J92" t="str">
            <v>Grandmother</v>
          </cell>
          <cell r="K92" t="str">
            <v>01344 885783</v>
          </cell>
          <cell r="L92" t="str">
            <v>07092 238016</v>
          </cell>
        </row>
        <row r="93">
          <cell r="A93">
            <v>154</v>
          </cell>
          <cell r="B93" t="str">
            <v>Johnston</v>
          </cell>
          <cell r="C93" t="str">
            <v>Aidan</v>
          </cell>
          <cell r="D93" t="str">
            <v>Stags</v>
          </cell>
          <cell r="E93" t="str">
            <v>01344 222306</v>
          </cell>
          <cell r="F93" t="str">
            <v>07717 665243</v>
          </cell>
          <cell r="H93" t="str">
            <v>kas22000@yahoo.co.uk</v>
          </cell>
        </row>
        <row r="94">
          <cell r="A94">
            <v>31</v>
          </cell>
          <cell r="B94" t="str">
            <v>Kinch</v>
          </cell>
          <cell r="C94" t="str">
            <v>Chris</v>
          </cell>
          <cell r="D94">
            <v>0</v>
          </cell>
          <cell r="E94" t="str">
            <v>01344 449244</v>
          </cell>
          <cell r="F94" t="str">
            <v>07900 300436</v>
          </cell>
          <cell r="H94" t="str">
            <v>Chris.Kinch@2ndBracknell.co.uk</v>
          </cell>
          <cell r="I94" t="str">
            <v>Richard Kinch</v>
          </cell>
          <cell r="J94" t="str">
            <v>Father</v>
          </cell>
          <cell r="K94" t="str">
            <v>01189 732781</v>
          </cell>
          <cell r="L94" t="str">
            <v>07810 552852</v>
          </cell>
        </row>
        <row r="95">
          <cell r="A95">
            <v>133</v>
          </cell>
          <cell r="B95" t="str">
            <v>King</v>
          </cell>
          <cell r="C95" t="str">
            <v>Jack</v>
          </cell>
          <cell r="D95" t="str">
            <v>Belfast</v>
          </cell>
          <cell r="E95" t="str">
            <v>01344 643103</v>
          </cell>
          <cell r="F95" t="str">
            <v>07890 579764</v>
          </cell>
          <cell r="G95" t="str">
            <v>07711 446566</v>
          </cell>
          <cell r="H95" t="str">
            <v>Sking294@aol.com</v>
          </cell>
          <cell r="I95" t="str">
            <v>Robert King</v>
          </cell>
          <cell r="J95" t="str">
            <v>Father</v>
          </cell>
          <cell r="L95" t="str">
            <v>07711 446566</v>
          </cell>
        </row>
        <row r="96">
          <cell r="A96">
            <v>10</v>
          </cell>
          <cell r="B96" t="str">
            <v>Kipp</v>
          </cell>
          <cell r="C96" t="str">
            <v>Dale</v>
          </cell>
          <cell r="D96">
            <v>0</v>
          </cell>
          <cell r="E96" t="str">
            <v>01344 644543</v>
          </cell>
          <cell r="F96" t="str">
            <v>07891 589254</v>
          </cell>
          <cell r="H96" t="str">
            <v>Dale.Kipp@2ndBracknell.co.uk</v>
          </cell>
          <cell r="I96" t="str">
            <v>Joan Lindsay</v>
          </cell>
          <cell r="J96" t="str">
            <v>Wife</v>
          </cell>
          <cell r="K96" t="str">
            <v>01344 644543</v>
          </cell>
          <cell r="L96" t="str">
            <v>07790 173680</v>
          </cell>
        </row>
        <row r="97">
          <cell r="A97">
            <v>254</v>
          </cell>
          <cell r="B97" t="str">
            <v>Knight</v>
          </cell>
          <cell r="C97" t="str">
            <v>Charles</v>
          </cell>
          <cell r="D97" t="str">
            <v>Wolves</v>
          </cell>
          <cell r="E97" t="str">
            <v>01344 426866</v>
          </cell>
          <cell r="F97" t="str">
            <v>07808 181401</v>
          </cell>
          <cell r="H97" t="str">
            <v>helena_knight@hotmail.co.uk</v>
          </cell>
        </row>
        <row r="98">
          <cell r="A98">
            <v>115</v>
          </cell>
          <cell r="B98" t="str">
            <v>Koutrouza-Turvey</v>
          </cell>
          <cell r="C98" t="str">
            <v>Elysia</v>
          </cell>
          <cell r="D98" t="str">
            <v>Victory</v>
          </cell>
          <cell r="E98" t="str">
            <v>01344 867296</v>
          </cell>
          <cell r="F98" t="str">
            <v>07989 787433</v>
          </cell>
          <cell r="H98" t="str">
            <v>Demetra@talktalk.net</v>
          </cell>
          <cell r="I98" t="str">
            <v>Annick Tremblay</v>
          </cell>
          <cell r="J98" t="str">
            <v>Friend</v>
          </cell>
          <cell r="K98" t="str">
            <v>01344 648500</v>
          </cell>
          <cell r="L98" t="str">
            <v>07798 905304</v>
          </cell>
        </row>
        <row r="99">
          <cell r="A99">
            <v>215</v>
          </cell>
          <cell r="B99" t="str">
            <v>Le Moual</v>
          </cell>
          <cell r="C99" t="str">
            <v>Keanne</v>
          </cell>
          <cell r="D99" t="str">
            <v>Stags</v>
          </cell>
          <cell r="E99" t="str">
            <v>01344 641968</v>
          </cell>
          <cell r="F99" t="str">
            <v>07757 527961</v>
          </cell>
          <cell r="H99" t="str">
            <v>cpaine2003@yahoo.co.uk</v>
          </cell>
        </row>
        <row r="100">
          <cell r="A100">
            <v>131</v>
          </cell>
          <cell r="B100" t="str">
            <v>Le Moual</v>
          </cell>
          <cell r="C100" t="str">
            <v>Ryan</v>
          </cell>
          <cell r="D100" t="str">
            <v>Belfast</v>
          </cell>
          <cell r="E100" t="str">
            <v>01344 641968</v>
          </cell>
          <cell r="F100" t="str">
            <v>07757 527961</v>
          </cell>
          <cell r="G100" t="str">
            <v>07919 476857</v>
          </cell>
          <cell r="H100" t="str">
            <v>Claire.Paine@yahoo.co.uk</v>
          </cell>
        </row>
        <row r="101">
          <cell r="A101">
            <v>143</v>
          </cell>
          <cell r="B101" t="str">
            <v>Lee</v>
          </cell>
          <cell r="C101" t="str">
            <v>Abigail</v>
          </cell>
          <cell r="D101" t="str">
            <v>Victory</v>
          </cell>
          <cell r="E101" t="str">
            <v>01344 311794</v>
          </cell>
          <cell r="F101" t="str">
            <v>07719 718109 (M)</v>
          </cell>
          <cell r="G101" t="str">
            <v>07719 663503 (F)</v>
          </cell>
          <cell r="H101" t="str">
            <v>Paul.Lee99@Tiscali.co.uk</v>
          </cell>
          <cell r="I101" t="str">
            <v>Paul Lee</v>
          </cell>
          <cell r="J101" t="str">
            <v>Father</v>
          </cell>
          <cell r="K101" t="str">
            <v>01252 383579</v>
          </cell>
          <cell r="L101" t="str">
            <v>07719 663503</v>
          </cell>
        </row>
        <row r="102">
          <cell r="A102">
            <v>68</v>
          </cell>
          <cell r="B102" t="str">
            <v>Lee</v>
          </cell>
          <cell r="C102" t="str">
            <v>Martin</v>
          </cell>
          <cell r="D102" t="str">
            <v>Victory</v>
          </cell>
          <cell r="E102" t="str">
            <v>01344 311794</v>
          </cell>
          <cell r="F102" t="str">
            <v>07719 718109 (M)</v>
          </cell>
          <cell r="G102" t="str">
            <v>07719 663503 (F)</v>
          </cell>
          <cell r="H102" t="str">
            <v>Paul.Lee99@Tiscali.co.uk</v>
          </cell>
          <cell r="I102" t="str">
            <v>Paul Lee</v>
          </cell>
          <cell r="J102" t="str">
            <v>Father</v>
          </cell>
          <cell r="K102" t="str">
            <v>01252 383579</v>
          </cell>
          <cell r="L102" t="str">
            <v>07719 663503</v>
          </cell>
        </row>
        <row r="103">
          <cell r="A103">
            <v>216</v>
          </cell>
          <cell r="B103" t="str">
            <v>Lee</v>
          </cell>
          <cell r="C103" t="str">
            <v>Matthew</v>
          </cell>
          <cell r="D103" t="str">
            <v>Stags</v>
          </cell>
          <cell r="E103" t="str">
            <v>01344 642075</v>
          </cell>
          <cell r="F103" t="str">
            <v>07713 191941</v>
          </cell>
          <cell r="H103" t="str">
            <v>lynne.hughes@quintiles.com</v>
          </cell>
        </row>
        <row r="104">
          <cell r="A104">
            <v>112</v>
          </cell>
          <cell r="B104" t="str">
            <v>Lee</v>
          </cell>
          <cell r="C104" t="str">
            <v>Samuel</v>
          </cell>
          <cell r="D104" t="str">
            <v>Victory</v>
          </cell>
          <cell r="E104" t="str">
            <v>01344 642075</v>
          </cell>
          <cell r="F104" t="str">
            <v>07713 191941 (M)</v>
          </cell>
          <cell r="G104" t="str">
            <v>07986 060665 (F)</v>
          </cell>
          <cell r="H104" t="str">
            <v>Lynne.Hughes@quintiles.com</v>
          </cell>
          <cell r="I104" t="str">
            <v>Dr Susan Padua</v>
          </cell>
          <cell r="J104" t="str">
            <v>Aunt</v>
          </cell>
          <cell r="K104" t="str">
            <v>01483 756875</v>
          </cell>
          <cell r="L104" t="str">
            <v>07758 637291</v>
          </cell>
        </row>
        <row r="105">
          <cell r="A105">
            <v>276</v>
          </cell>
          <cell r="B105" t="str">
            <v>Len</v>
          </cell>
          <cell r="C105" t="str">
            <v>Max</v>
          </cell>
          <cell r="D105" t="str">
            <v>Pioneers</v>
          </cell>
          <cell r="E105" t="str">
            <v>01344 868318</v>
          </cell>
          <cell r="F105" t="str">
            <v>07720 293945</v>
          </cell>
          <cell r="H105" t="str">
            <v>debbie@1stline.co.uk</v>
          </cell>
        </row>
        <row r="106">
          <cell r="A106">
            <v>161</v>
          </cell>
          <cell r="B106" t="str">
            <v>Light</v>
          </cell>
          <cell r="C106" t="str">
            <v>Adam</v>
          </cell>
          <cell r="D106" t="str">
            <v>Lumberjacks</v>
          </cell>
        </row>
        <row r="107">
          <cell r="A107">
            <v>293</v>
          </cell>
          <cell r="B107" t="str">
            <v>Longstaff</v>
          </cell>
          <cell r="C107" t="str">
            <v>Aidan</v>
          </cell>
          <cell r="D107" t="str">
            <v>Victory</v>
          </cell>
          <cell r="E107" t="str">
            <v>01344 644330</v>
          </cell>
          <cell r="F107" t="str">
            <v>07877 269534 (M)</v>
          </cell>
          <cell r="G107" t="str">
            <v>07738 500455 (F)</v>
          </cell>
          <cell r="H107" t="str">
            <v>JillLong2598@aol.com</v>
          </cell>
          <cell r="I107" t="str">
            <v>Mr &amp; Mrs Barratt</v>
          </cell>
          <cell r="J107" t="str">
            <v>Grandparents</v>
          </cell>
          <cell r="K107" t="str">
            <v>01344 861134</v>
          </cell>
        </row>
        <row r="108">
          <cell r="A108">
            <v>151</v>
          </cell>
          <cell r="B108" t="str">
            <v>Loveday</v>
          </cell>
          <cell r="C108" t="str">
            <v>Samuel</v>
          </cell>
          <cell r="D108" t="str">
            <v>Lumberjacks</v>
          </cell>
        </row>
        <row r="109">
          <cell r="A109">
            <v>155</v>
          </cell>
          <cell r="B109" t="str">
            <v>MacDonald</v>
          </cell>
          <cell r="C109" t="str">
            <v>Alex</v>
          </cell>
          <cell r="D109" t="str">
            <v>Stags</v>
          </cell>
          <cell r="H109" t="str">
            <v>Diane.MacDo98@ntlworld.com</v>
          </cell>
        </row>
        <row r="110">
          <cell r="A110">
            <v>167</v>
          </cell>
          <cell r="B110" t="str">
            <v>Maillett</v>
          </cell>
          <cell r="C110" t="str">
            <v>Alexander</v>
          </cell>
          <cell r="D110" t="str">
            <v>Lumberjacks</v>
          </cell>
        </row>
        <row r="111">
          <cell r="A111">
            <v>182</v>
          </cell>
          <cell r="B111" t="str">
            <v>Manders</v>
          </cell>
          <cell r="C111" t="str">
            <v>Alfie</v>
          </cell>
          <cell r="D111" t="str">
            <v>Mounties</v>
          </cell>
          <cell r="F111" t="str">
            <v>07816 413886</v>
          </cell>
          <cell r="I111" t="str">
            <v>Jen Manders</v>
          </cell>
          <cell r="J111" t="str">
            <v>Mother</v>
          </cell>
        </row>
        <row r="112">
          <cell r="A112">
            <v>139</v>
          </cell>
          <cell r="B112" t="str">
            <v>Massey</v>
          </cell>
          <cell r="C112" t="str">
            <v>Jason</v>
          </cell>
          <cell r="D112">
            <v>0</v>
          </cell>
          <cell r="E112" t="str">
            <v>01344 422527</v>
          </cell>
          <cell r="F112" t="str">
            <v>07956 989017</v>
          </cell>
          <cell r="H112" t="str">
            <v>JRMassey_7@hotmail.com</v>
          </cell>
          <cell r="I112" t="str">
            <v>Steven Massey</v>
          </cell>
          <cell r="J112" t="str">
            <v>Father</v>
          </cell>
          <cell r="K112" t="str">
            <v>01344 780986</v>
          </cell>
        </row>
        <row r="113">
          <cell r="A113">
            <v>149</v>
          </cell>
          <cell r="B113" t="str">
            <v>Maughan</v>
          </cell>
          <cell r="C113" t="str">
            <v>James</v>
          </cell>
          <cell r="D113" t="str">
            <v>Belfast</v>
          </cell>
          <cell r="E113" t="str">
            <v>01344 304402</v>
          </cell>
          <cell r="F113" t="str">
            <v>07817 817633</v>
          </cell>
          <cell r="H113" t="str">
            <v>michael@maughan616.freeserve.co.uk</v>
          </cell>
          <cell r="I113" t="str">
            <v>Mr M Vomiero</v>
          </cell>
          <cell r="J113" t="str">
            <v>Granfather</v>
          </cell>
          <cell r="K113" t="str">
            <v>01628 673158</v>
          </cell>
        </row>
        <row r="114">
          <cell r="A114">
            <v>283</v>
          </cell>
          <cell r="B114" t="str">
            <v>McBride</v>
          </cell>
          <cell r="C114" t="str">
            <v>Alex</v>
          </cell>
          <cell r="D114" t="str">
            <v>Pioneers</v>
          </cell>
          <cell r="E114" t="str">
            <v>01344 886977</v>
          </cell>
          <cell r="H114" t="str">
            <v>moirakgaw@aol.com</v>
          </cell>
        </row>
        <row r="115">
          <cell r="A115">
            <v>169</v>
          </cell>
          <cell r="B115" t="str">
            <v>McDonald</v>
          </cell>
          <cell r="C115" t="str">
            <v>Ben</v>
          </cell>
          <cell r="D115" t="str">
            <v>Lumberjacks</v>
          </cell>
        </row>
        <row r="116">
          <cell r="A116">
            <v>144</v>
          </cell>
          <cell r="B116" t="str">
            <v>McIntyre</v>
          </cell>
          <cell r="C116" t="str">
            <v>Daniel</v>
          </cell>
          <cell r="D116">
            <v>0</v>
          </cell>
          <cell r="E116" t="str">
            <v>01344 428029</v>
          </cell>
          <cell r="H116" t="str">
            <v>dmc-scouts@hotmail.co.uk</v>
          </cell>
          <cell r="I116" t="str">
            <v>Vi McIntyre</v>
          </cell>
          <cell r="J116" t="str">
            <v>Mother</v>
          </cell>
          <cell r="L116" t="str">
            <v>07949 591746</v>
          </cell>
        </row>
        <row r="117">
          <cell r="A117">
            <v>184</v>
          </cell>
          <cell r="B117" t="str">
            <v>Menon</v>
          </cell>
          <cell r="C117" t="str">
            <v>Christopher</v>
          </cell>
          <cell r="D117" t="str">
            <v>Mounties</v>
          </cell>
          <cell r="E117" t="str">
            <v>01344 640323</v>
          </cell>
          <cell r="H117" t="str">
            <v>catherine.menon@ntlworld.com</v>
          </cell>
          <cell r="I117" t="str">
            <v>Catherine Menon</v>
          </cell>
          <cell r="J117" t="str">
            <v>Mother</v>
          </cell>
          <cell r="K117" t="str">
            <v>01344 640323</v>
          </cell>
        </row>
        <row r="118">
          <cell r="A118">
            <v>255</v>
          </cell>
          <cell r="B118" t="str">
            <v>Merrington</v>
          </cell>
          <cell r="C118" t="str">
            <v>Alex</v>
          </cell>
          <cell r="D118" t="str">
            <v>Wolves</v>
          </cell>
          <cell r="E118" t="str">
            <v>01344 422456</v>
          </cell>
          <cell r="F118" t="str">
            <v>07946 685803</v>
          </cell>
          <cell r="H118" t="str">
            <v>j.merrington@sky.com</v>
          </cell>
        </row>
        <row r="119">
          <cell r="A119">
            <v>135</v>
          </cell>
          <cell r="B119" t="str">
            <v>Millard</v>
          </cell>
          <cell r="C119" t="str">
            <v>Sam</v>
          </cell>
          <cell r="D119" t="str">
            <v>Olympian</v>
          </cell>
          <cell r="E119" t="str">
            <v>01344 621141</v>
          </cell>
          <cell r="F119" t="str">
            <v>07971 669535 (M)</v>
          </cell>
          <cell r="G119" t="str">
            <v>07971 669535 (M)</v>
          </cell>
          <cell r="H119" t="str">
            <v>T-I-DoubleG-Err@hotmail.co.uk</v>
          </cell>
          <cell r="I119" t="str">
            <v>Mrs Eiline French</v>
          </cell>
          <cell r="J119" t="str">
            <v>Godmother</v>
          </cell>
          <cell r="K119" t="str">
            <v>01753 779613</v>
          </cell>
        </row>
        <row r="120">
          <cell r="A120">
            <v>137</v>
          </cell>
          <cell r="B120" t="str">
            <v>Miller</v>
          </cell>
          <cell r="C120" t="str">
            <v>David</v>
          </cell>
          <cell r="D120" t="str">
            <v>Victory</v>
          </cell>
          <cell r="E120" t="str">
            <v>01344 642022</v>
          </cell>
          <cell r="F120" t="str">
            <v>07751 151624 (M)</v>
          </cell>
          <cell r="H120" t="str">
            <v>Malcolm.Miller4@ntlworld.com</v>
          </cell>
          <cell r="I120" t="str">
            <v>Mrs &amp; Mrs Miller</v>
          </cell>
          <cell r="J120" t="str">
            <v>Parents</v>
          </cell>
          <cell r="K120" t="str">
            <v>01344 642022</v>
          </cell>
          <cell r="L120" t="str">
            <v>07751 151624 (M)</v>
          </cell>
        </row>
        <row r="121">
          <cell r="A121">
            <v>180</v>
          </cell>
          <cell r="B121" t="str">
            <v>Molloy</v>
          </cell>
          <cell r="C121" t="str">
            <v>Joshua</v>
          </cell>
          <cell r="D121" t="str">
            <v>Stags</v>
          </cell>
          <cell r="E121" t="str">
            <v>01344 862677</v>
          </cell>
          <cell r="I121" t="str">
            <v>Sarah Molloy</v>
          </cell>
          <cell r="J121" t="str">
            <v>Mother</v>
          </cell>
          <cell r="K121" t="str">
            <v>01344 862677</v>
          </cell>
        </row>
        <row r="122">
          <cell r="A122">
            <v>217</v>
          </cell>
          <cell r="B122" t="str">
            <v>Morgan</v>
          </cell>
          <cell r="C122" t="str">
            <v>Benjamin</v>
          </cell>
          <cell r="D122" t="str">
            <v>Belfast</v>
          </cell>
          <cell r="E122" t="str">
            <v>01344 305037</v>
          </cell>
          <cell r="F122" t="str">
            <v>07884 493945</v>
          </cell>
          <cell r="G122" t="str">
            <v>07831 272835</v>
          </cell>
          <cell r="H122" t="str">
            <v>raksha@2ndbracknell.co.uk</v>
          </cell>
          <cell r="I122" t="str">
            <v>Rosemary &amp; Brian Todman</v>
          </cell>
          <cell r="J122" t="str">
            <v>Grandparents</v>
          </cell>
          <cell r="K122" t="str">
            <v>01189 792677</v>
          </cell>
          <cell r="L122" t="str">
            <v>07919  972441</v>
          </cell>
        </row>
        <row r="123">
          <cell r="A123">
            <v>186</v>
          </cell>
          <cell r="B123" t="str">
            <v>Morgan</v>
          </cell>
          <cell r="C123" t="str">
            <v>Daniel</v>
          </cell>
          <cell r="D123" t="str">
            <v>Mounties</v>
          </cell>
          <cell r="E123" t="str">
            <v>01344 305037</v>
          </cell>
          <cell r="H123" t="str">
            <v>sales@morgansecurity.co.uk</v>
          </cell>
          <cell r="I123" t="str">
            <v>Rosemary &amp; Brian Todman</v>
          </cell>
          <cell r="J123" t="str">
            <v>Grandparents</v>
          </cell>
          <cell r="K123" t="str">
            <v>01189 792677</v>
          </cell>
          <cell r="L123" t="str">
            <v>07919  972441</v>
          </cell>
        </row>
        <row r="124">
          <cell r="A124">
            <v>113</v>
          </cell>
          <cell r="B124" t="str">
            <v>Morgan</v>
          </cell>
          <cell r="C124" t="str">
            <v>Elizabeth</v>
          </cell>
          <cell r="D124" t="str">
            <v>Victory</v>
          </cell>
          <cell r="E124" t="str">
            <v>01344 305037</v>
          </cell>
          <cell r="F124" t="str">
            <v>07831 272835 (F)</v>
          </cell>
          <cell r="G124" t="str">
            <v>07884 493945 (M)</v>
          </cell>
          <cell r="H124" t="str">
            <v>James@MorganSecurity.co.uk</v>
          </cell>
          <cell r="I124" t="str">
            <v>Rosemary &amp; Brian Todman</v>
          </cell>
          <cell r="J124" t="str">
            <v>Grandparents</v>
          </cell>
          <cell r="K124" t="str">
            <v>01189 792677</v>
          </cell>
          <cell r="L124" t="str">
            <v>07919  972441</v>
          </cell>
        </row>
        <row r="125">
          <cell r="A125">
            <v>72</v>
          </cell>
          <cell r="B125" t="str">
            <v>Morgan</v>
          </cell>
          <cell r="C125" t="str">
            <v>James</v>
          </cell>
          <cell r="D125" t="str">
            <v>Victory</v>
          </cell>
          <cell r="E125" t="str">
            <v>01344 305037</v>
          </cell>
          <cell r="F125" t="str">
            <v>07831 272835 (F)</v>
          </cell>
          <cell r="G125" t="str">
            <v>07884 493945 (M)</v>
          </cell>
          <cell r="H125" t="str">
            <v>James@MorganSecurity.co.uk</v>
          </cell>
          <cell r="I125" t="str">
            <v>Rosemary &amp; Brian Todman</v>
          </cell>
          <cell r="J125" t="str">
            <v>Grandparents</v>
          </cell>
          <cell r="K125" t="str">
            <v>01189 792677</v>
          </cell>
          <cell r="L125" t="str">
            <v>07919  972441</v>
          </cell>
        </row>
        <row r="126">
          <cell r="A126">
            <v>285</v>
          </cell>
          <cell r="B126" t="str">
            <v>Morgan</v>
          </cell>
          <cell r="C126" t="str">
            <v>Nicky</v>
          </cell>
          <cell r="D126">
            <v>0</v>
          </cell>
          <cell r="E126" t="str">
            <v>01344 305037</v>
          </cell>
          <cell r="F126" t="str">
            <v>07884 493945</v>
          </cell>
          <cell r="H126" t="str">
            <v>Raksha@2ndBracknell.co.uk</v>
          </cell>
          <cell r="I126" t="str">
            <v>Mr Mark Morgan</v>
          </cell>
          <cell r="J126" t="str">
            <v>Husband</v>
          </cell>
          <cell r="K126" t="str">
            <v>01344 305037</v>
          </cell>
          <cell r="L126" t="str">
            <v>07831 272835</v>
          </cell>
        </row>
        <row r="127">
          <cell r="A127">
            <v>176</v>
          </cell>
          <cell r="B127" t="str">
            <v>Morris</v>
          </cell>
          <cell r="C127" t="str">
            <v>Jack</v>
          </cell>
          <cell r="D127" t="str">
            <v>Mounties</v>
          </cell>
          <cell r="E127" t="str">
            <v>01344 305443</v>
          </cell>
          <cell r="I127" t="str">
            <v>Kerry Morris</v>
          </cell>
          <cell r="J127" t="str">
            <v>Mother</v>
          </cell>
          <cell r="K127" t="str">
            <v>01344 305443</v>
          </cell>
        </row>
        <row r="128">
          <cell r="A128">
            <v>177</v>
          </cell>
          <cell r="B128" t="str">
            <v>Moss</v>
          </cell>
          <cell r="C128" t="str">
            <v>James</v>
          </cell>
          <cell r="D128" t="str">
            <v>Mounties</v>
          </cell>
          <cell r="E128" t="str">
            <v>01344 455938</v>
          </cell>
          <cell r="H128" t="str">
            <v>lisa.moss@fme.fujitsu.com</v>
          </cell>
          <cell r="I128" t="str">
            <v>Lisa Moss</v>
          </cell>
          <cell r="J128" t="str">
            <v>Mother</v>
          </cell>
          <cell r="K128" t="str">
            <v>01344 455938</v>
          </cell>
        </row>
        <row r="129">
          <cell r="A129">
            <v>187</v>
          </cell>
          <cell r="B129" t="str">
            <v>Neale</v>
          </cell>
          <cell r="C129" t="str">
            <v>Tom</v>
          </cell>
          <cell r="D129" t="str">
            <v>Mounties</v>
          </cell>
          <cell r="E129" t="str">
            <v>01344 483601</v>
          </cell>
          <cell r="H129" t="str">
            <v>mpneale@hotmail.com</v>
          </cell>
          <cell r="I129" t="str">
            <v>Caroline Neale</v>
          </cell>
          <cell r="J129" t="str">
            <v>Mother</v>
          </cell>
          <cell r="K129" t="str">
            <v>01344 483601</v>
          </cell>
        </row>
        <row r="130">
          <cell r="A130">
            <v>193</v>
          </cell>
          <cell r="B130" t="str">
            <v>Nkansah</v>
          </cell>
          <cell r="C130" t="str">
            <v>Finlay</v>
          </cell>
          <cell r="D130" t="str">
            <v>Mounties</v>
          </cell>
        </row>
        <row r="131">
          <cell r="A131">
            <v>136</v>
          </cell>
          <cell r="B131" t="str">
            <v>O'Conner</v>
          </cell>
          <cell r="C131" t="str">
            <v>Lewis</v>
          </cell>
          <cell r="D131" t="str">
            <v>Belfast</v>
          </cell>
          <cell r="E131" t="str">
            <v>01344 642712</v>
          </cell>
          <cell r="H131" t="str">
            <v>walconltd@aol.com</v>
          </cell>
          <cell r="I131" t="str">
            <v>Lynda Forde</v>
          </cell>
          <cell r="J131" t="str">
            <v>Aunt</v>
          </cell>
          <cell r="K131" t="str">
            <v>01189 449827</v>
          </cell>
          <cell r="L131" t="str">
            <v>07719 323211</v>
          </cell>
        </row>
        <row r="132">
          <cell r="A132">
            <v>178</v>
          </cell>
          <cell r="B132" t="str">
            <v>Overton-Hatton</v>
          </cell>
          <cell r="C132" t="str">
            <v>George</v>
          </cell>
          <cell r="D132" t="str">
            <v>Mounties</v>
          </cell>
          <cell r="E132" t="str">
            <v>01344 481463</v>
          </cell>
          <cell r="I132" t="str">
            <v>Jane Overton</v>
          </cell>
          <cell r="J132" t="str">
            <v>Mother</v>
          </cell>
          <cell r="K132" t="str">
            <v>01344 481463</v>
          </cell>
        </row>
        <row r="133">
          <cell r="A133">
            <v>191</v>
          </cell>
          <cell r="B133" t="str">
            <v>Patton</v>
          </cell>
          <cell r="C133" t="str">
            <v>Caleb</v>
          </cell>
          <cell r="D133" t="str">
            <v>Mounties</v>
          </cell>
          <cell r="E133" t="str">
            <v>01344 885452</v>
          </cell>
          <cell r="I133" t="str">
            <v>Natalie Patton</v>
          </cell>
          <cell r="J133" t="str">
            <v>Mother</v>
          </cell>
          <cell r="K133" t="str">
            <v>01344 885452</v>
          </cell>
          <cell r="L133" t="str">
            <v>0777 4051982</v>
          </cell>
        </row>
        <row r="134">
          <cell r="A134">
            <v>183</v>
          </cell>
          <cell r="B134" t="str">
            <v>Poile</v>
          </cell>
          <cell r="C134" t="str">
            <v>Matthew</v>
          </cell>
          <cell r="D134" t="str">
            <v>Mounties</v>
          </cell>
          <cell r="E134" t="str">
            <v>01344 455104</v>
          </cell>
          <cell r="H134" t="str">
            <v>elifpoile@hotmail.com</v>
          </cell>
          <cell r="I134" t="str">
            <v>Elif Poile</v>
          </cell>
          <cell r="J134" t="str">
            <v>Mother</v>
          </cell>
          <cell r="K134" t="str">
            <v>01344 455104</v>
          </cell>
          <cell r="L134" t="str">
            <v>0789 5017325</v>
          </cell>
        </row>
        <row r="135">
          <cell r="A135">
            <v>152</v>
          </cell>
          <cell r="B135" t="str">
            <v>Potter</v>
          </cell>
          <cell r="C135" t="str">
            <v>Rhys</v>
          </cell>
          <cell r="D135" t="str">
            <v>Lumberjacks</v>
          </cell>
        </row>
        <row r="136">
          <cell r="A136">
            <v>265</v>
          </cell>
          <cell r="B136" t="str">
            <v>Potter</v>
          </cell>
          <cell r="C136" t="str">
            <v>Rhys</v>
          </cell>
          <cell r="D136" t="str">
            <v>Stags</v>
          </cell>
          <cell r="E136" t="str">
            <v>01344 641422</v>
          </cell>
          <cell r="F136" t="str">
            <v>07883 399760</v>
          </cell>
          <cell r="H136" t="str">
            <v>clare.potter1@ntlworld.com</v>
          </cell>
        </row>
        <row r="137">
          <cell r="A137">
            <v>278</v>
          </cell>
          <cell r="B137" t="str">
            <v>Prahi</v>
          </cell>
          <cell r="C137" t="str">
            <v>Oskar</v>
          </cell>
          <cell r="D137" t="str">
            <v>Pioneers</v>
          </cell>
          <cell r="E137" t="str">
            <v>01344 861759</v>
          </cell>
          <cell r="F137" t="str">
            <v>07762 785394</v>
          </cell>
          <cell r="H137" t="str">
            <v>ann.prahl@holger.co.uk</v>
          </cell>
        </row>
        <row r="138">
          <cell r="A138">
            <v>38</v>
          </cell>
          <cell r="B138" t="str">
            <v>Price</v>
          </cell>
          <cell r="C138" t="str">
            <v>Nick</v>
          </cell>
          <cell r="D138" t="str">
            <v>Olympian</v>
          </cell>
          <cell r="E138" t="str">
            <v>01344 642943</v>
          </cell>
          <cell r="F138" t="str">
            <v>07831 685630</v>
          </cell>
          <cell r="G138" t="str">
            <v>07917 164456</v>
          </cell>
          <cell r="H138" t="str">
            <v>nick.price@landformstudios..com</v>
          </cell>
          <cell r="I138" t="str">
            <v>Kathy Johnson</v>
          </cell>
          <cell r="J138" t="str">
            <v>Friend</v>
          </cell>
          <cell r="K138" t="str">
            <v>01344 642323</v>
          </cell>
          <cell r="L138" t="str">
            <v>07720 887400</v>
          </cell>
        </row>
        <row r="139">
          <cell r="A139">
            <v>229</v>
          </cell>
          <cell r="B139" t="str">
            <v>Proctor</v>
          </cell>
          <cell r="C139" t="str">
            <v>Hayley</v>
          </cell>
          <cell r="D139">
            <v>0</v>
          </cell>
          <cell r="E139" t="str">
            <v>01344 481351</v>
          </cell>
          <cell r="F139" t="str">
            <v>07900 332788</v>
          </cell>
          <cell r="H139" t="str">
            <v>Zazu@2ndBracknell.co.uk</v>
          </cell>
        </row>
        <row r="140">
          <cell r="A140">
            <v>272</v>
          </cell>
          <cell r="B140" t="str">
            <v>Proctor-Lowe</v>
          </cell>
          <cell r="C140" t="str">
            <v>Adam</v>
          </cell>
          <cell r="D140" t="str">
            <v>Pioneers</v>
          </cell>
          <cell r="E140" t="str">
            <v>01344 481351</v>
          </cell>
          <cell r="F140" t="str">
            <v>07900 332788</v>
          </cell>
          <cell r="H140" t="str">
            <v>zazu@2ndbracknell.co.uk</v>
          </cell>
        </row>
        <row r="141">
          <cell r="A141">
            <v>14</v>
          </cell>
          <cell r="B141" t="str">
            <v>Prower</v>
          </cell>
          <cell r="C141" t="str">
            <v>Steve</v>
          </cell>
          <cell r="D141">
            <v>0</v>
          </cell>
          <cell r="E141" t="str">
            <v>01344 450285</v>
          </cell>
          <cell r="F141" t="str">
            <v>078874 655958</v>
          </cell>
          <cell r="H141" t="str">
            <v>Steve.Prower@2ndBracknell.co.uk</v>
          </cell>
          <cell r="I141" t="str">
            <v>Sarah Ebel</v>
          </cell>
          <cell r="J141" t="str">
            <v>Partner</v>
          </cell>
          <cell r="K141" t="str">
            <v>01344 450285</v>
          </cell>
        </row>
        <row r="142">
          <cell r="A142">
            <v>181</v>
          </cell>
          <cell r="B142" t="str">
            <v>Pugh</v>
          </cell>
          <cell r="C142" t="str">
            <v>Frankie</v>
          </cell>
          <cell r="D142" t="str">
            <v>Mounties</v>
          </cell>
          <cell r="E142" t="str">
            <v>01344 300455</v>
          </cell>
          <cell r="F142" t="str">
            <v>07711 892055</v>
          </cell>
          <cell r="H142" t="str">
            <v>pughwj@tiscali.co.uk</v>
          </cell>
          <cell r="I142" t="str">
            <v>Donna Pugh</v>
          </cell>
          <cell r="J142" t="str">
            <v>Mother</v>
          </cell>
          <cell r="K142" t="str">
            <v>01344 300455</v>
          </cell>
        </row>
        <row r="143">
          <cell r="A143">
            <v>114</v>
          </cell>
          <cell r="B143" t="str">
            <v>Quantrell</v>
          </cell>
          <cell r="C143" t="str">
            <v>Simon</v>
          </cell>
          <cell r="D143" t="str">
            <v>Victory</v>
          </cell>
          <cell r="E143" t="str">
            <v>01344 411466</v>
          </cell>
          <cell r="F143" t="str">
            <v>07949 443220 (M)</v>
          </cell>
          <cell r="G143" t="str">
            <v>07814 234668 (F)</v>
          </cell>
          <cell r="H143" t="str">
            <v>Quantrell@ntlworld.com</v>
          </cell>
          <cell r="I143" t="str">
            <v>Lesley &amp; Brian Liddicoat</v>
          </cell>
          <cell r="J143" t="str">
            <v>Grandparents</v>
          </cell>
          <cell r="K143" t="str">
            <v>01344 303910</v>
          </cell>
        </row>
        <row r="144">
          <cell r="A144">
            <v>219</v>
          </cell>
          <cell r="B144" t="str">
            <v>Quantrell</v>
          </cell>
          <cell r="C144" t="str">
            <v>Toby</v>
          </cell>
          <cell r="D144" t="str">
            <v>Stags</v>
          </cell>
          <cell r="E144" t="str">
            <v>01344 411466</v>
          </cell>
          <cell r="F144" t="str">
            <v>07949 443220</v>
          </cell>
          <cell r="G144" t="str">
            <v>07776 092311</v>
          </cell>
          <cell r="H144" t="str">
            <v>richard.quantrell@ntlworld.com</v>
          </cell>
        </row>
        <row r="145">
          <cell r="A145">
            <v>82</v>
          </cell>
          <cell r="B145" t="str">
            <v>Rafferty</v>
          </cell>
          <cell r="C145" t="str">
            <v>Eamon</v>
          </cell>
          <cell r="D145" t="str">
            <v>Victory</v>
          </cell>
          <cell r="E145" t="str">
            <v>01344 301352</v>
          </cell>
          <cell r="F145" t="str">
            <v>07710 287845 (M)</v>
          </cell>
          <cell r="G145" t="str">
            <v>07968 098276 (F)</v>
          </cell>
          <cell r="H145" t="str">
            <v>Ann@daruvala.co.uk</v>
          </cell>
          <cell r="I145" t="str">
            <v>Rohinton Daruvala</v>
          </cell>
          <cell r="J145" t="str">
            <v>Stepfather</v>
          </cell>
          <cell r="K145" t="str">
            <v>01344 301352</v>
          </cell>
          <cell r="L145" t="str">
            <v>07968 098276</v>
          </cell>
        </row>
        <row r="146">
          <cell r="A146">
            <v>157</v>
          </cell>
          <cell r="B146" t="str">
            <v>Reed</v>
          </cell>
          <cell r="C146" t="str">
            <v>Cameron</v>
          </cell>
          <cell r="D146" t="str">
            <v>Lumberjacks</v>
          </cell>
        </row>
        <row r="147">
          <cell r="A147">
            <v>15</v>
          </cell>
          <cell r="B147" t="str">
            <v>Remillard</v>
          </cell>
          <cell r="C147" t="str">
            <v>Felix</v>
          </cell>
          <cell r="D147" t="str">
            <v>Olympian</v>
          </cell>
          <cell r="E147" t="str">
            <v>01344 648500</v>
          </cell>
          <cell r="F147" t="str">
            <v>07728 507192 (F)</v>
          </cell>
          <cell r="G147" t="str">
            <v>07798 905304 (M)</v>
          </cell>
          <cell r="H147" t="str">
            <v>felix.remillard@googlemail.com</v>
          </cell>
          <cell r="I147" t="str">
            <v>Annick Tremblay</v>
          </cell>
          <cell r="J147" t="str">
            <v>Mother</v>
          </cell>
          <cell r="K147" t="str">
            <v>01343 648500</v>
          </cell>
          <cell r="L147" t="str">
            <v>07798 905304</v>
          </cell>
        </row>
        <row r="148">
          <cell r="A148">
            <v>29</v>
          </cell>
          <cell r="B148" t="str">
            <v>Remillard</v>
          </cell>
          <cell r="C148" t="str">
            <v>Hubert</v>
          </cell>
          <cell r="D148" t="str">
            <v>Olympian</v>
          </cell>
          <cell r="E148" t="str">
            <v>01344 648500</v>
          </cell>
          <cell r="F148" t="str">
            <v>07728 507192 (F)</v>
          </cell>
          <cell r="G148" t="str">
            <v>07798 905304 (M)</v>
          </cell>
          <cell r="H148" t="str">
            <v>Annick_Tremblay@hotmail.com</v>
          </cell>
          <cell r="I148" t="str">
            <v>Annick Tremblay</v>
          </cell>
          <cell r="J148" t="str">
            <v>Mother</v>
          </cell>
          <cell r="K148" t="str">
            <v>01344 648500</v>
          </cell>
          <cell r="L148" t="str">
            <v>07798 905304</v>
          </cell>
        </row>
        <row r="149">
          <cell r="A149">
            <v>110</v>
          </cell>
          <cell r="B149" t="str">
            <v>Remillard</v>
          </cell>
          <cell r="C149" t="str">
            <v>Justine</v>
          </cell>
          <cell r="D149" t="str">
            <v>Olympian</v>
          </cell>
          <cell r="E149" t="str">
            <v>01344 648500</v>
          </cell>
          <cell r="F149" t="str">
            <v>07728 507192 (F)</v>
          </cell>
          <cell r="G149" t="str">
            <v>07798 905304 (M)</v>
          </cell>
          <cell r="H149" t="str">
            <v>Annick_Tremblay@hotmail.com</v>
          </cell>
          <cell r="I149" t="str">
            <v>Demetra Koutrouza-Turvey</v>
          </cell>
          <cell r="J149" t="str">
            <v>Friend</v>
          </cell>
          <cell r="K149" t="str">
            <v>01344 867296</v>
          </cell>
          <cell r="L149" t="str">
            <v>07989 787433</v>
          </cell>
        </row>
        <row r="150">
          <cell r="A150">
            <v>239</v>
          </cell>
          <cell r="B150" t="str">
            <v>Remillard</v>
          </cell>
          <cell r="C150" t="str">
            <v>Sophie</v>
          </cell>
          <cell r="D150" t="str">
            <v>Belfast</v>
          </cell>
          <cell r="E150" t="str">
            <v>1345 648500</v>
          </cell>
          <cell r="F150" t="str">
            <v>7729 507192 (F)</v>
          </cell>
          <cell r="G150" t="str">
            <v>7799 905304 (M)</v>
          </cell>
          <cell r="H150" t="str">
            <v>Annick_Tremblay@hotmail.com</v>
          </cell>
          <cell r="I150" t="str">
            <v>Felix Remillard</v>
          </cell>
          <cell r="J150" t="str">
            <v>Brother</v>
          </cell>
          <cell r="K150" t="str">
            <v>01344 648 500</v>
          </cell>
          <cell r="L150" t="str">
            <v>07533 266390</v>
          </cell>
        </row>
        <row r="151">
          <cell r="A151">
            <v>230</v>
          </cell>
          <cell r="B151" t="str">
            <v>Riach</v>
          </cell>
          <cell r="C151" t="str">
            <v>Ishbel</v>
          </cell>
          <cell r="D151">
            <v>0</v>
          </cell>
          <cell r="E151" t="str">
            <v>01344 861362</v>
          </cell>
          <cell r="H151" t="str">
            <v>Kiwi@2ndBracknell.co.uk</v>
          </cell>
        </row>
        <row r="152">
          <cell r="A152">
            <v>179</v>
          </cell>
          <cell r="B152" t="str">
            <v>Riach</v>
          </cell>
          <cell r="C152" t="str">
            <v>Kieran</v>
          </cell>
          <cell r="D152" t="str">
            <v>Stags</v>
          </cell>
          <cell r="E152" t="str">
            <v>01344 861362</v>
          </cell>
          <cell r="H152" t="str">
            <v>Kiwi@2ndBracknell.co.uk</v>
          </cell>
          <cell r="I152" t="str">
            <v>Ishbel Riach</v>
          </cell>
          <cell r="J152" t="str">
            <v>Mother</v>
          </cell>
          <cell r="K152" t="str">
            <v>01344 861362</v>
          </cell>
        </row>
        <row r="153">
          <cell r="A153">
            <v>16</v>
          </cell>
          <cell r="B153" t="str">
            <v>Richards</v>
          </cell>
          <cell r="C153" t="str">
            <v>Alexander</v>
          </cell>
          <cell r="D153" t="str">
            <v>Olympian</v>
          </cell>
          <cell r="E153" t="str">
            <v>01344 860039</v>
          </cell>
          <cell r="F153" t="str">
            <v>07986 904379</v>
          </cell>
          <cell r="G153" t="str">
            <v>07790 477024</v>
          </cell>
          <cell r="H153" t="str">
            <v>alex.e.richards@btinternet.com</v>
          </cell>
          <cell r="I153" t="str">
            <v>Mrs Ginette Cox</v>
          </cell>
          <cell r="J153" t="str">
            <v>Friend</v>
          </cell>
          <cell r="K153" t="str">
            <v>01344 428409</v>
          </cell>
          <cell r="L153" t="str">
            <v>07788 710576</v>
          </cell>
        </row>
        <row r="154">
          <cell r="A154">
            <v>124</v>
          </cell>
          <cell r="B154" t="str">
            <v>Richards</v>
          </cell>
          <cell r="C154" t="str">
            <v>Steve</v>
          </cell>
          <cell r="D154">
            <v>0</v>
          </cell>
          <cell r="E154" t="str">
            <v>01344 860039</v>
          </cell>
          <cell r="F154" t="str">
            <v>07748 192042</v>
          </cell>
          <cell r="H154" t="str">
            <v>stephen.e.richards@btinternet.com</v>
          </cell>
          <cell r="I154" t="str">
            <v>Shelagh Richards</v>
          </cell>
          <cell r="J154" t="str">
            <v>Wife</v>
          </cell>
          <cell r="K154" t="str">
            <v>01344 860039</v>
          </cell>
          <cell r="L154" t="str">
            <v>0797 4004021</v>
          </cell>
        </row>
        <row r="155">
          <cell r="A155">
            <v>55</v>
          </cell>
          <cell r="B155" t="str">
            <v>Richardson</v>
          </cell>
          <cell r="C155" t="str">
            <v>Andrew</v>
          </cell>
          <cell r="D155" t="str">
            <v>Olympian</v>
          </cell>
          <cell r="E155" t="str">
            <v>01344 423402</v>
          </cell>
          <cell r="F155" t="str">
            <v>07910 354273</v>
          </cell>
          <cell r="H155" t="str">
            <v>Andy.Bear@tiscali.co.uk</v>
          </cell>
          <cell r="I155" t="str">
            <v>Paul Richardson</v>
          </cell>
          <cell r="J155" t="str">
            <v>Father</v>
          </cell>
          <cell r="K155" t="str">
            <v>01344 423402</v>
          </cell>
          <cell r="L155" t="str">
            <v>07703 405101</v>
          </cell>
        </row>
        <row r="156">
          <cell r="A156">
            <v>39</v>
          </cell>
          <cell r="B156" t="str">
            <v>Richardson</v>
          </cell>
          <cell r="C156" t="str">
            <v>Philip</v>
          </cell>
          <cell r="D156" t="str">
            <v>Olympian</v>
          </cell>
          <cell r="E156" t="str">
            <v>01344 423402</v>
          </cell>
          <cell r="F156" t="str">
            <v>07983 351996</v>
          </cell>
          <cell r="H156" t="str">
            <v>Philip-Richardson@tiscali.co.uk</v>
          </cell>
          <cell r="I156" t="str">
            <v>Paul Richardson</v>
          </cell>
          <cell r="J156" t="str">
            <v>Father</v>
          </cell>
          <cell r="K156" t="str">
            <v>01344 423402</v>
          </cell>
          <cell r="L156" t="str">
            <v>07703 405101</v>
          </cell>
        </row>
        <row r="157">
          <cell r="A157">
            <v>281</v>
          </cell>
          <cell r="B157" t="str">
            <v>Riley</v>
          </cell>
          <cell r="C157" t="str">
            <v>Alisha</v>
          </cell>
          <cell r="D157" t="str">
            <v>Pioneers</v>
          </cell>
          <cell r="E157" t="str">
            <v>01344 862674</v>
          </cell>
          <cell r="F157" t="str">
            <v>07901 935229 (F)</v>
          </cell>
          <cell r="G157" t="str">
            <v>07753 742800 (M)</v>
          </cell>
        </row>
        <row r="158">
          <cell r="A158">
            <v>102</v>
          </cell>
          <cell r="B158" t="str">
            <v>Rolfe</v>
          </cell>
          <cell r="C158" t="str">
            <v>Robert</v>
          </cell>
          <cell r="D158" t="str">
            <v>Victory</v>
          </cell>
          <cell r="E158" t="str">
            <v>01344 482024</v>
          </cell>
          <cell r="F158" t="str">
            <v>07769 622467</v>
          </cell>
          <cell r="H158" t="str">
            <v>Denise_Rolfe5@hotmail.com</v>
          </cell>
          <cell r="I158" t="str">
            <v>Sue Winchester</v>
          </cell>
          <cell r="J158" t="str">
            <v>Friend</v>
          </cell>
          <cell r="K158" t="str">
            <v>01344 302535</v>
          </cell>
          <cell r="L158" t="str">
            <v>07780 994692</v>
          </cell>
        </row>
        <row r="159">
          <cell r="A159">
            <v>99</v>
          </cell>
          <cell r="B159" t="str">
            <v>Rose</v>
          </cell>
          <cell r="C159" t="str">
            <v>Jonathon</v>
          </cell>
          <cell r="D159" t="str">
            <v>Victory</v>
          </cell>
          <cell r="E159" t="str">
            <v>01344 301961</v>
          </cell>
          <cell r="F159" t="str">
            <v>07925 379202 (M)</v>
          </cell>
          <cell r="G159" t="str">
            <v>07946 970144 (F)</v>
          </cell>
          <cell r="H159" t="str">
            <v>martin-rose@sky.com</v>
          </cell>
          <cell r="I159" t="str">
            <v>Martin Rose</v>
          </cell>
          <cell r="J159" t="str">
            <v>Father</v>
          </cell>
          <cell r="K159" t="str">
            <v>01344 301961</v>
          </cell>
          <cell r="L159" t="str">
            <v>07946 970144</v>
          </cell>
        </row>
        <row r="160">
          <cell r="A160">
            <v>241</v>
          </cell>
          <cell r="B160" t="str">
            <v>Rose</v>
          </cell>
          <cell r="C160" t="str">
            <v>Joshua</v>
          </cell>
          <cell r="D160" t="str">
            <v>Belfast</v>
          </cell>
          <cell r="E160" t="str">
            <v>01344 301961</v>
          </cell>
          <cell r="F160" t="str">
            <v>07925 379202 (M)</v>
          </cell>
          <cell r="G160" t="str">
            <v>07946 970144 (F)</v>
          </cell>
          <cell r="H160" t="str">
            <v>martin-rose@sky.com</v>
          </cell>
          <cell r="I160" t="str">
            <v>Martin Rose</v>
          </cell>
          <cell r="J160" t="str">
            <v>Father</v>
          </cell>
          <cell r="K160" t="str">
            <v>01344 301961</v>
          </cell>
          <cell r="L160" t="str">
            <v>07946 970144</v>
          </cell>
        </row>
        <row r="161">
          <cell r="A161">
            <v>106</v>
          </cell>
          <cell r="B161" t="str">
            <v>Rowlands</v>
          </cell>
          <cell r="C161" t="str">
            <v>Bradley</v>
          </cell>
          <cell r="D161" t="str">
            <v>Victory</v>
          </cell>
          <cell r="E161" t="str">
            <v>01344 421461</v>
          </cell>
          <cell r="F161" t="str">
            <v>07970 743507</v>
          </cell>
          <cell r="G161" t="str">
            <v>07973 273890</v>
          </cell>
          <cell r="H161" t="str">
            <v>Paula@Rowlandsweb.com</v>
          </cell>
          <cell r="I161" t="str">
            <v>Louise Hodkinson</v>
          </cell>
          <cell r="J161" t="str">
            <v>Friend</v>
          </cell>
          <cell r="K161" t="str">
            <v>01344 647518</v>
          </cell>
          <cell r="L161" t="str">
            <v>07951 661921</v>
          </cell>
        </row>
        <row r="162">
          <cell r="A162">
            <v>65</v>
          </cell>
          <cell r="B162" t="str">
            <v>Rowlands</v>
          </cell>
          <cell r="C162" t="str">
            <v>Daniel</v>
          </cell>
          <cell r="D162" t="str">
            <v>Olympian</v>
          </cell>
          <cell r="E162" t="str">
            <v>01344 421461</v>
          </cell>
          <cell r="F162" t="str">
            <v>07970 743507</v>
          </cell>
          <cell r="G162" t="str">
            <v>07973 273890</v>
          </cell>
          <cell r="H162" t="str">
            <v>Paula@Rowlandsweb.com</v>
          </cell>
          <cell r="I162" t="str">
            <v>Narrinder Berg</v>
          </cell>
          <cell r="J162" t="str">
            <v>Friend</v>
          </cell>
          <cell r="K162" t="str">
            <v>01344 450967</v>
          </cell>
          <cell r="L162" t="str">
            <v>07712 527244</v>
          </cell>
        </row>
        <row r="163">
          <cell r="A163">
            <v>47</v>
          </cell>
          <cell r="B163" t="str">
            <v>Rusby</v>
          </cell>
          <cell r="C163" t="str">
            <v>Jack</v>
          </cell>
          <cell r="D163" t="str">
            <v>Olympian</v>
          </cell>
          <cell r="E163" t="str">
            <v>01344 641983</v>
          </cell>
          <cell r="F163" t="str">
            <v>07748 996176 (M)</v>
          </cell>
          <cell r="G163" t="str">
            <v>07748 996176 (M)</v>
          </cell>
          <cell r="H163" t="str">
            <v>Peter.Rusby@ntlworld.com</v>
          </cell>
          <cell r="I163" t="str">
            <v>Peter Rusby</v>
          </cell>
          <cell r="J163" t="str">
            <v>Father</v>
          </cell>
          <cell r="K163" t="str">
            <v>01344 641983</v>
          </cell>
          <cell r="L163" t="str">
            <v>07867 587121</v>
          </cell>
        </row>
        <row r="164">
          <cell r="A164">
            <v>236</v>
          </cell>
          <cell r="B164" t="str">
            <v>Russell</v>
          </cell>
          <cell r="C164" t="str">
            <v>James</v>
          </cell>
          <cell r="D164" t="str">
            <v>Belfast</v>
          </cell>
          <cell r="E164" t="str">
            <v>01344 443235</v>
          </cell>
          <cell r="F164" t="str">
            <v>07974 802427 (M)</v>
          </cell>
          <cell r="G164" t="str">
            <v>07974 780114 (F)</v>
          </cell>
          <cell r="H164" t="str">
            <v>kirktinajames@aol.com</v>
          </cell>
          <cell r="I164" t="str">
            <v>Kirk Russell</v>
          </cell>
          <cell r="J164" t="str">
            <v>Father</v>
          </cell>
          <cell r="K164" t="str">
            <v>01344 443235</v>
          </cell>
          <cell r="L164" t="str">
            <v>07974 780114</v>
          </cell>
        </row>
        <row r="165">
          <cell r="A165">
            <v>288</v>
          </cell>
          <cell r="B165" t="str">
            <v>Salter</v>
          </cell>
          <cell r="C165" t="str">
            <v>Derek</v>
          </cell>
          <cell r="D165">
            <v>0</v>
          </cell>
          <cell r="E165" t="str">
            <v>01344 485881</v>
          </cell>
          <cell r="F165" t="str">
            <v>07782 329064</v>
          </cell>
          <cell r="G165" t="str">
            <v>07533 489251</v>
          </cell>
          <cell r="H165" t="str">
            <v>condor@2ndbracknell.co.uk</v>
          </cell>
          <cell r="I165" t="str">
            <v>Mandy Salter</v>
          </cell>
          <cell r="J165" t="str">
            <v>Wife</v>
          </cell>
          <cell r="K165" t="str">
            <v>01344 485881</v>
          </cell>
          <cell r="L165" t="str">
            <v>07533 489251</v>
          </cell>
        </row>
        <row r="166">
          <cell r="A166">
            <v>243</v>
          </cell>
          <cell r="B166" t="str">
            <v>Salter</v>
          </cell>
          <cell r="C166" t="str">
            <v>Luke</v>
          </cell>
          <cell r="D166" t="str">
            <v>Belfast</v>
          </cell>
          <cell r="E166" t="str">
            <v>01344 485881</v>
          </cell>
          <cell r="F166" t="str">
            <v>07782 329064 (F)</v>
          </cell>
          <cell r="G166" t="str">
            <v>07533 489251 (M)</v>
          </cell>
          <cell r="H166" t="str">
            <v>MSalter3@googlemail.com</v>
          </cell>
          <cell r="I166" t="str">
            <v>Mandy Salter</v>
          </cell>
          <cell r="J166" t="str">
            <v>Mother</v>
          </cell>
          <cell r="K166" t="str">
            <v>01344 485881</v>
          </cell>
          <cell r="L166" t="str">
            <v>07533 489251</v>
          </cell>
        </row>
        <row r="167">
          <cell r="A167">
            <v>173</v>
          </cell>
          <cell r="B167" t="str">
            <v>Salter</v>
          </cell>
          <cell r="C167" t="str">
            <v>Tom</v>
          </cell>
          <cell r="D167" t="str">
            <v>Stags</v>
          </cell>
          <cell r="E167" t="str">
            <v>01344 485881</v>
          </cell>
          <cell r="F167" t="str">
            <v>07782 329064 (F)</v>
          </cell>
          <cell r="G167" t="str">
            <v>07533 489251 (M)</v>
          </cell>
          <cell r="H167" t="str">
            <v>derek.salter@uk.aswatson.com</v>
          </cell>
          <cell r="I167" t="str">
            <v>Mandy Salter</v>
          </cell>
          <cell r="J167" t="str">
            <v>Mother</v>
          </cell>
          <cell r="K167" t="str">
            <v>01344 485881</v>
          </cell>
          <cell r="L167" t="str">
            <v>07533 489251</v>
          </cell>
        </row>
        <row r="168">
          <cell r="A168">
            <v>109</v>
          </cell>
          <cell r="B168" t="str">
            <v>Sayers</v>
          </cell>
          <cell r="C168" t="str">
            <v>Oliver</v>
          </cell>
          <cell r="D168" t="str">
            <v>Belfast</v>
          </cell>
          <cell r="E168" t="str">
            <v>01344 483892</v>
          </cell>
          <cell r="F168" t="str">
            <v>07837 098776 (M)</v>
          </cell>
          <cell r="H168" t="str">
            <v>MarkSayers@talktalk.net</v>
          </cell>
          <cell r="I168" t="str">
            <v>Mrs Betty Sayers</v>
          </cell>
          <cell r="J168" t="str">
            <v>Grandmother</v>
          </cell>
          <cell r="K168" t="str">
            <v>01344 625973</v>
          </cell>
          <cell r="L168" t="str">
            <v>07798 665133</v>
          </cell>
        </row>
        <row r="169">
          <cell r="A169">
            <v>134</v>
          </cell>
          <cell r="B169" t="str">
            <v>Shields</v>
          </cell>
          <cell r="C169" t="str">
            <v>Alistair</v>
          </cell>
          <cell r="D169" t="str">
            <v>Belfast</v>
          </cell>
          <cell r="E169" t="str">
            <v>01344 302246</v>
          </cell>
          <cell r="F169" t="str">
            <v>07944 496182</v>
          </cell>
          <cell r="H169" t="str">
            <v>MaryF.Shields@ntlworld.com</v>
          </cell>
          <cell r="I169" t="str">
            <v>Sue Price</v>
          </cell>
          <cell r="J169" t="str">
            <v>Friend</v>
          </cell>
          <cell r="K169" t="str">
            <v>01344 642943</v>
          </cell>
          <cell r="L169" t="str">
            <v>07831 685630</v>
          </cell>
        </row>
        <row r="170">
          <cell r="A170">
            <v>96</v>
          </cell>
          <cell r="B170" t="str">
            <v>Shields</v>
          </cell>
          <cell r="C170" t="str">
            <v>Cameron</v>
          </cell>
          <cell r="D170" t="str">
            <v>Victory</v>
          </cell>
          <cell r="E170" t="str">
            <v>01344 302246</v>
          </cell>
          <cell r="F170" t="str">
            <v>07944 496182</v>
          </cell>
          <cell r="H170" t="str">
            <v>MaryF.Shields@ntlworld.com</v>
          </cell>
          <cell r="I170" t="str">
            <v>Sue Price</v>
          </cell>
          <cell r="J170" t="str">
            <v>Friend</v>
          </cell>
          <cell r="K170" t="str">
            <v>01344 642943</v>
          </cell>
          <cell r="L170" t="str">
            <v>07831 685630</v>
          </cell>
        </row>
        <row r="171">
          <cell r="A171">
            <v>195</v>
          </cell>
          <cell r="B171" t="str">
            <v>Simester</v>
          </cell>
          <cell r="C171" t="str">
            <v>Ethan</v>
          </cell>
          <cell r="D171" t="str">
            <v>Mounties</v>
          </cell>
          <cell r="E171" t="str">
            <v>01344 445733</v>
          </cell>
          <cell r="H171" t="str">
            <v>bonniesimester@hotmail.co.uk</v>
          </cell>
          <cell r="I171" t="str">
            <v>Bonnie Simester</v>
          </cell>
          <cell r="J171" t="str">
            <v>Mother</v>
          </cell>
          <cell r="K171" t="str">
            <v>01344 445733</v>
          </cell>
        </row>
        <row r="172">
          <cell r="A172">
            <v>138</v>
          </cell>
          <cell r="B172" t="str">
            <v>Simmonds</v>
          </cell>
          <cell r="C172" t="str">
            <v>Lee</v>
          </cell>
          <cell r="D172" t="str">
            <v>Victory</v>
          </cell>
          <cell r="E172" t="str">
            <v>01344 360735</v>
          </cell>
          <cell r="F172" t="str">
            <v>076840 902902</v>
          </cell>
          <cell r="H172" t="str">
            <v>lloyds@sunrisecare.co.uk</v>
          </cell>
          <cell r="I172" t="str">
            <v>Jenny Tait</v>
          </cell>
          <cell r="J172" t="str">
            <v>Friend</v>
          </cell>
          <cell r="K172" t="str">
            <v>01344 300458</v>
          </cell>
        </row>
        <row r="173">
          <cell r="A173">
            <v>222</v>
          </cell>
          <cell r="B173" t="str">
            <v>Stephenson</v>
          </cell>
          <cell r="C173" t="str">
            <v>William</v>
          </cell>
          <cell r="D173" t="str">
            <v>Stags</v>
          </cell>
          <cell r="E173" t="str">
            <v>01344 310325</v>
          </cell>
          <cell r="F173" t="str">
            <v>07950 606869</v>
          </cell>
          <cell r="H173" t="str">
            <v>gavin.stephenson@btinternet.com</v>
          </cell>
        </row>
        <row r="174">
          <cell r="A174">
            <v>223</v>
          </cell>
          <cell r="B174" t="str">
            <v>Stock</v>
          </cell>
          <cell r="C174" t="str">
            <v>Michael</v>
          </cell>
          <cell r="D174" t="str">
            <v>Stags</v>
          </cell>
          <cell r="E174" t="str">
            <v>01344 427794</v>
          </cell>
          <cell r="F174" t="str">
            <v>07908 769202</v>
          </cell>
          <cell r="H174" t="str">
            <v>maggie.stock@btinternet.com</v>
          </cell>
        </row>
        <row r="175">
          <cell r="A175">
            <v>53</v>
          </cell>
          <cell r="B175" t="str">
            <v>Szymaniec</v>
          </cell>
          <cell r="C175" t="str">
            <v>Michael</v>
          </cell>
          <cell r="D175" t="str">
            <v>Olympian</v>
          </cell>
          <cell r="E175" t="str">
            <v>01344 301735</v>
          </cell>
          <cell r="F175" t="str">
            <v>07847 539203</v>
          </cell>
          <cell r="G175" t="str">
            <v>07847 539203</v>
          </cell>
          <cell r="H175" t="str">
            <v>michal_sz@tiscali.co.uk</v>
          </cell>
          <cell r="I175" t="str">
            <v>Krzysztof Szymaniec</v>
          </cell>
          <cell r="J175" t="str">
            <v>Father</v>
          </cell>
          <cell r="K175" t="str">
            <v>01344 301735</v>
          </cell>
          <cell r="L175" t="str">
            <v>07981 031993</v>
          </cell>
        </row>
        <row r="176">
          <cell r="A176">
            <v>121</v>
          </cell>
          <cell r="B176" t="str">
            <v>Tait</v>
          </cell>
          <cell r="C176" t="str">
            <v>Marcus</v>
          </cell>
          <cell r="D176" t="str">
            <v>Victory</v>
          </cell>
          <cell r="E176" t="str">
            <v>01344 300458</v>
          </cell>
          <cell r="F176" t="str">
            <v>07824 530788 (M)</v>
          </cell>
          <cell r="G176" t="str">
            <v>07919 487851 (F)</v>
          </cell>
          <cell r="H176" t="str">
            <v>JennyBTait@hotmail.com</v>
          </cell>
          <cell r="I176" t="str">
            <v>David Tait</v>
          </cell>
          <cell r="J176" t="str">
            <v>Father</v>
          </cell>
          <cell r="K176" t="str">
            <v>01344 300458</v>
          </cell>
          <cell r="L176" t="str">
            <v>07919 487851</v>
          </cell>
        </row>
        <row r="177">
          <cell r="A177">
            <v>256</v>
          </cell>
          <cell r="B177" t="str">
            <v>Taylor</v>
          </cell>
          <cell r="C177" t="str">
            <v>Jack</v>
          </cell>
          <cell r="D177" t="str">
            <v>Wolves</v>
          </cell>
          <cell r="F177" t="str">
            <v>07766 881834</v>
          </cell>
          <cell r="H177" t="str">
            <v>clare.taylor@fujitsu-siemens.com</v>
          </cell>
        </row>
        <row r="178">
          <cell r="A178">
            <v>162</v>
          </cell>
          <cell r="B178" t="str">
            <v>Thorne-Rossiter</v>
          </cell>
          <cell r="C178" t="str">
            <v>Matthew</v>
          </cell>
          <cell r="D178" t="str">
            <v>Lumberjacks</v>
          </cell>
        </row>
        <row r="179">
          <cell r="A179">
            <v>244</v>
          </cell>
          <cell r="B179" t="str">
            <v>Thornton</v>
          </cell>
          <cell r="C179" t="str">
            <v>Matt</v>
          </cell>
          <cell r="D179" t="str">
            <v>Belfast</v>
          </cell>
          <cell r="E179" t="str">
            <v>01344 624779</v>
          </cell>
          <cell r="F179" t="str">
            <v>07787 888528 (M)</v>
          </cell>
          <cell r="G179" t="str">
            <v>07917 606558 (F)</v>
          </cell>
          <cell r="H179" t="str">
            <v>Kate@gardenvisions.co.uk</v>
          </cell>
          <cell r="I179" t="str">
            <v>Natasha Bye</v>
          </cell>
          <cell r="J179" t="str">
            <v>Friend</v>
          </cell>
          <cell r="K179" t="str">
            <v>01344 627122</v>
          </cell>
          <cell r="L179" t="str">
            <v>07867 627576</v>
          </cell>
        </row>
        <row r="180">
          <cell r="A180">
            <v>257</v>
          </cell>
          <cell r="B180" t="str">
            <v>Thurston</v>
          </cell>
          <cell r="C180" t="str">
            <v>Oliver</v>
          </cell>
          <cell r="D180" t="str">
            <v>Wolves</v>
          </cell>
          <cell r="E180" t="str">
            <v>01344 827237</v>
          </cell>
          <cell r="F180" t="str">
            <v>07731 951133</v>
          </cell>
          <cell r="H180" t="str">
            <v>spt1407@gotadsl.co.uk</v>
          </cell>
        </row>
        <row r="181">
          <cell r="A181">
            <v>258</v>
          </cell>
          <cell r="B181" t="str">
            <v>Turner</v>
          </cell>
          <cell r="C181" t="str">
            <v>Kieran</v>
          </cell>
          <cell r="D181" t="str">
            <v>Wolves</v>
          </cell>
          <cell r="E181" t="str">
            <v>01344 862678</v>
          </cell>
          <cell r="F181" t="str">
            <v>07812 639708</v>
          </cell>
          <cell r="G181" t="str">
            <v>07838 373609</v>
          </cell>
          <cell r="H181" t="str">
            <v>davidturner@sky.com</v>
          </cell>
        </row>
        <row r="182">
          <cell r="A182">
            <v>275</v>
          </cell>
          <cell r="B182" t="str">
            <v>Turney</v>
          </cell>
          <cell r="C182" t="str">
            <v>Andrew</v>
          </cell>
          <cell r="D182" t="str">
            <v>Pioneers</v>
          </cell>
          <cell r="E182" t="str">
            <v>01333 453788</v>
          </cell>
          <cell r="F182" t="str">
            <v>07910 572529</v>
          </cell>
          <cell r="G182" t="str">
            <v>07947 643529</v>
          </cell>
          <cell r="H182" t="str">
            <v>chris_turney@hotmail.co.uk</v>
          </cell>
        </row>
        <row r="183">
          <cell r="A183">
            <v>274</v>
          </cell>
          <cell r="B183" t="str">
            <v>Underwood</v>
          </cell>
          <cell r="C183" t="str">
            <v>Joshua</v>
          </cell>
          <cell r="D183" t="str">
            <v>Pioneers</v>
          </cell>
          <cell r="E183" t="str">
            <v>01344 483004</v>
          </cell>
          <cell r="F183" t="str">
            <v>07990 648458 (M)</v>
          </cell>
          <cell r="G183" t="str">
            <v>07799 845834 (F)</v>
          </cell>
          <cell r="H183" t="str">
            <v>twince@hotmail.co.uk</v>
          </cell>
        </row>
        <row r="184">
          <cell r="A184">
            <v>141</v>
          </cell>
          <cell r="B184" t="str">
            <v>Vangsgaard</v>
          </cell>
          <cell r="C184" t="str">
            <v>Anders</v>
          </cell>
          <cell r="D184" t="str">
            <v>Belfast</v>
          </cell>
          <cell r="E184" t="str">
            <v>01344 484156</v>
          </cell>
          <cell r="F184" t="str">
            <v>07770 970709 (F)</v>
          </cell>
          <cell r="G184" t="str">
            <v>07738 385925 (M)</v>
          </cell>
          <cell r="H184" t="str">
            <v>Jan@Nottelmann.co.uk</v>
          </cell>
          <cell r="I184" t="str">
            <v>Jan Nottelmann</v>
          </cell>
          <cell r="J184" t="str">
            <v>Father</v>
          </cell>
          <cell r="K184" t="str">
            <v>01344 484156</v>
          </cell>
          <cell r="L184" t="str">
            <v>07770 970709</v>
          </cell>
        </row>
        <row r="185">
          <cell r="A185">
            <v>245</v>
          </cell>
          <cell r="B185" t="str">
            <v>Vassor</v>
          </cell>
          <cell r="C185" t="str">
            <v>Gilles</v>
          </cell>
          <cell r="D185">
            <v>0</v>
          </cell>
          <cell r="E185" t="str">
            <v>01344 487473</v>
          </cell>
          <cell r="F185" t="str">
            <v>07776 466500</v>
          </cell>
          <cell r="G185" t="str">
            <v>07881 622732</v>
          </cell>
          <cell r="H185" t="str">
            <v>Gilles.Vassor@hp.com</v>
          </cell>
          <cell r="I185" t="str">
            <v>Vassor</v>
          </cell>
          <cell r="J185" t="str">
            <v>Patner</v>
          </cell>
          <cell r="K185" t="str">
            <v>01344 487473</v>
          </cell>
          <cell r="L185" t="str">
            <v>07881 622732</v>
          </cell>
        </row>
        <row r="186">
          <cell r="A186">
            <v>142</v>
          </cell>
          <cell r="B186" t="str">
            <v>Vassor</v>
          </cell>
          <cell r="C186" t="str">
            <v>James</v>
          </cell>
          <cell r="D186" t="str">
            <v>Victory</v>
          </cell>
          <cell r="E186" t="str">
            <v>01344 487473</v>
          </cell>
          <cell r="F186" t="str">
            <v>07777 466500 (F)</v>
          </cell>
          <cell r="G186" t="str">
            <v>07882 622732 (M)</v>
          </cell>
          <cell r="H186" t="str">
            <v>Gilles.Vassor@hp.com</v>
          </cell>
          <cell r="I186" t="str">
            <v>Ruth Vassor</v>
          </cell>
          <cell r="J186" t="str">
            <v>Mother</v>
          </cell>
          <cell r="K186" t="str">
            <v>01344 487473</v>
          </cell>
          <cell r="L186" t="str">
            <v>07881 622732</v>
          </cell>
        </row>
        <row r="187">
          <cell r="A187">
            <v>100</v>
          </cell>
          <cell r="B187" t="str">
            <v>Vassor</v>
          </cell>
          <cell r="C187" t="str">
            <v>Luke</v>
          </cell>
          <cell r="D187" t="str">
            <v>Victory</v>
          </cell>
          <cell r="E187" t="str">
            <v>01344 487473</v>
          </cell>
          <cell r="F187" t="str">
            <v>07776 466500 (F)</v>
          </cell>
          <cell r="G187" t="str">
            <v>07881 622732 (M)</v>
          </cell>
          <cell r="H187" t="str">
            <v>Gilles.Vassor@hp.com</v>
          </cell>
          <cell r="I187" t="str">
            <v>Gilles Vassor</v>
          </cell>
          <cell r="J187" t="str">
            <v>Father</v>
          </cell>
          <cell r="K187" t="str">
            <v>01344 487473</v>
          </cell>
          <cell r="L187" t="str">
            <v>07776 466500</v>
          </cell>
        </row>
        <row r="188">
          <cell r="A188">
            <v>277</v>
          </cell>
          <cell r="B188" t="str">
            <v>Walker</v>
          </cell>
          <cell r="C188" t="str">
            <v>Thomas</v>
          </cell>
          <cell r="D188" t="str">
            <v>Pioneers</v>
          </cell>
          <cell r="E188" t="str">
            <v>01344 489700</v>
          </cell>
          <cell r="H188" t="str">
            <v>jo_walker@sky.com</v>
          </cell>
        </row>
        <row r="189">
          <cell r="A189">
            <v>128</v>
          </cell>
          <cell r="B189" t="str">
            <v>Ward</v>
          </cell>
          <cell r="C189" t="str">
            <v>Oliver</v>
          </cell>
          <cell r="D189" t="str">
            <v>Stags</v>
          </cell>
          <cell r="E189" t="str">
            <v>01344 642158</v>
          </cell>
          <cell r="F189" t="str">
            <v>07768 367675</v>
          </cell>
          <cell r="G189" t="str">
            <v>07917 715380</v>
          </cell>
          <cell r="H189" t="str">
            <v>tracy.cartlandward@2ndbracknell.co.uk</v>
          </cell>
          <cell r="I189" t="str">
            <v>Mr Peter Mallet</v>
          </cell>
          <cell r="J189" t="str">
            <v>Father</v>
          </cell>
          <cell r="K189" t="str">
            <v>01344 642158</v>
          </cell>
          <cell r="L189" t="str">
            <v>07917 715380</v>
          </cell>
        </row>
        <row r="190">
          <cell r="A190">
            <v>259</v>
          </cell>
          <cell r="B190" t="str">
            <v>Watkinson</v>
          </cell>
          <cell r="C190" t="str">
            <v>Daniel</v>
          </cell>
          <cell r="D190" t="str">
            <v>Wolves</v>
          </cell>
          <cell r="E190" t="str">
            <v>01344 862316</v>
          </cell>
          <cell r="F190" t="str">
            <v>07976 243376</v>
          </cell>
          <cell r="G190" t="str">
            <v>07899 061804</v>
          </cell>
          <cell r="H190" t="str">
            <v>the.watcos@virgin.net</v>
          </cell>
        </row>
        <row r="191">
          <cell r="A191">
            <v>234</v>
          </cell>
          <cell r="B191" t="str">
            <v>Westwood-Brown</v>
          </cell>
          <cell r="C191" t="str">
            <v>Sebastian</v>
          </cell>
          <cell r="D191" t="str">
            <v>Belfast</v>
          </cell>
          <cell r="E191" t="str">
            <v>01344 647062</v>
          </cell>
          <cell r="F191" t="str">
            <v>07884 136544 (M)</v>
          </cell>
          <cell r="G191" t="str">
            <v>07768 586974 (F)</v>
          </cell>
          <cell r="H191" t="str">
            <v>joanne.field33@ntlworld.com</v>
          </cell>
          <cell r="I191" t="str">
            <v>Andrew Knight</v>
          </cell>
          <cell r="J191" t="str">
            <v>Stepfather</v>
          </cell>
          <cell r="K191" t="str">
            <v>01344 647062</v>
          </cell>
          <cell r="L191" t="str">
            <v>07768 586974</v>
          </cell>
        </row>
        <row r="192">
          <cell r="A192">
            <v>58</v>
          </cell>
          <cell r="B192" t="str">
            <v xml:space="preserve">Whiteford </v>
          </cell>
          <cell r="C192" t="str">
            <v>Iain</v>
          </cell>
          <cell r="D192" t="str">
            <v>Olympian</v>
          </cell>
          <cell r="E192" t="str">
            <v>01344 412113</v>
          </cell>
          <cell r="F192" t="str">
            <v>0784 3387736</v>
          </cell>
          <cell r="H192" t="str">
            <v>alastairgillian@whiteford2004.wanadoo.co.uk</v>
          </cell>
          <cell r="I192" t="str">
            <v>Mrs Kathy Johnson</v>
          </cell>
          <cell r="J192" t="str">
            <v>Neighbour</v>
          </cell>
          <cell r="K192" t="str">
            <v>01344 642323</v>
          </cell>
        </row>
        <row r="193">
          <cell r="A193">
            <v>225</v>
          </cell>
          <cell r="B193" t="str">
            <v>Whyte</v>
          </cell>
          <cell r="C193" t="str">
            <v>Liam</v>
          </cell>
          <cell r="D193" t="str">
            <v>Stags</v>
          </cell>
          <cell r="E193" t="str">
            <v>01344 867570</v>
          </cell>
          <cell r="H193" t="str">
            <v>ian.whyte@ltcharity.org.uk</v>
          </cell>
        </row>
        <row r="194">
          <cell r="A194">
            <v>140</v>
          </cell>
          <cell r="B194" t="str">
            <v>Williams</v>
          </cell>
          <cell r="C194" t="str">
            <v>Alex</v>
          </cell>
          <cell r="D194" t="str">
            <v>Victory</v>
          </cell>
          <cell r="E194" t="str">
            <v>01344 412159</v>
          </cell>
          <cell r="F194" t="str">
            <v>07979 897469 (M)</v>
          </cell>
          <cell r="H194" t="str">
            <v>TraceyLynWilliams@hotmail.co.uk</v>
          </cell>
          <cell r="I194" t="str">
            <v>Mrs Julie Wood</v>
          </cell>
          <cell r="J194" t="str">
            <v>Friend</v>
          </cell>
          <cell r="K194" t="str">
            <v>01344 303875</v>
          </cell>
        </row>
        <row r="195">
          <cell r="A195">
            <v>286</v>
          </cell>
          <cell r="B195" t="str">
            <v>Williams</v>
          </cell>
          <cell r="C195" t="str">
            <v>Rhiannon</v>
          </cell>
          <cell r="D195">
            <v>0</v>
          </cell>
          <cell r="H195" t="str">
            <v>hathi@2ndbracknell.co.uk</v>
          </cell>
        </row>
        <row r="196">
          <cell r="A196">
            <v>287</v>
          </cell>
          <cell r="B196" t="str">
            <v>Williams</v>
          </cell>
          <cell r="C196" t="str">
            <v>Rhys</v>
          </cell>
          <cell r="D196">
            <v>0</v>
          </cell>
          <cell r="F196" t="str">
            <v>07732 534181</v>
          </cell>
          <cell r="H196" t="str">
            <v>chil@2ndBracknell.co.uk</v>
          </cell>
        </row>
        <row r="197">
          <cell r="A197">
            <v>261</v>
          </cell>
          <cell r="B197" t="str">
            <v>Wood</v>
          </cell>
          <cell r="C197" t="str">
            <v>Mathew</v>
          </cell>
          <cell r="D197" t="str">
            <v>Wolves</v>
          </cell>
          <cell r="E197" t="str">
            <v>01344 303875</v>
          </cell>
          <cell r="F197" t="str">
            <v>07905 802965</v>
          </cell>
          <cell r="H197" t="str">
            <v>juliewood_905@hotmail.co.uk</v>
          </cell>
        </row>
        <row r="198">
          <cell r="A198">
            <v>95</v>
          </cell>
          <cell r="B198" t="str">
            <v>Wood</v>
          </cell>
          <cell r="C198" t="str">
            <v>Oliver</v>
          </cell>
          <cell r="D198" t="str">
            <v>Victory</v>
          </cell>
          <cell r="E198" t="str">
            <v>01344 303875</v>
          </cell>
          <cell r="F198" t="str">
            <v>07905 802965</v>
          </cell>
          <cell r="H198" t="str">
            <v>JulieWood_905@hotmail.co.uk</v>
          </cell>
          <cell r="I198" t="str">
            <v>Alison Simmonds</v>
          </cell>
          <cell r="J198" t="str">
            <v>Friend</v>
          </cell>
          <cell r="K198" t="str">
            <v>01344 360735</v>
          </cell>
          <cell r="L198" t="str">
            <v>07903 664229</v>
          </cell>
        </row>
        <row r="199">
          <cell r="A199">
            <v>127</v>
          </cell>
          <cell r="B199" t="str">
            <v>Wright</v>
          </cell>
          <cell r="C199" t="str">
            <v>Charles</v>
          </cell>
          <cell r="D199" t="str">
            <v>Belfast</v>
          </cell>
          <cell r="E199" t="str">
            <v>01344 455745</v>
          </cell>
          <cell r="F199" t="str">
            <v>07867 824006</v>
          </cell>
          <cell r="G199" t="str">
            <v>07884 186366</v>
          </cell>
          <cell r="H199" t="str">
            <v>2ndBracknell@AlanAndPat.com</v>
          </cell>
          <cell r="I199" t="str">
            <v>John Wright</v>
          </cell>
          <cell r="J199" t="str">
            <v>Grandfather</v>
          </cell>
          <cell r="K199" t="str">
            <v>01344 424939</v>
          </cell>
          <cell r="L199" t="str">
            <v>07999 569771</v>
          </cell>
        </row>
        <row r="200">
          <cell r="A200">
            <v>62</v>
          </cell>
          <cell r="B200" t="str">
            <v>Wright</v>
          </cell>
          <cell r="C200" t="str">
            <v>Jack</v>
          </cell>
          <cell r="D200" t="str">
            <v>Olympian</v>
          </cell>
          <cell r="E200" t="str">
            <v>01344 455745</v>
          </cell>
          <cell r="F200" t="str">
            <v>07867 824006</v>
          </cell>
          <cell r="G200" t="str">
            <v>07884 186366</v>
          </cell>
          <cell r="H200" t="str">
            <v>2ndBracknell@AlanAndPat.com</v>
          </cell>
          <cell r="I200" t="str">
            <v>John Wright</v>
          </cell>
          <cell r="J200" t="str">
            <v>Grandfather</v>
          </cell>
          <cell r="K200" t="str">
            <v>01344 424939</v>
          </cell>
          <cell r="L200" t="str">
            <v>07999 569771</v>
          </cell>
        </row>
        <row r="201">
          <cell r="A201">
            <v>260</v>
          </cell>
          <cell r="B201" t="str">
            <v>Wright</v>
          </cell>
          <cell r="C201" t="str">
            <v>James</v>
          </cell>
          <cell r="D201" t="str">
            <v>Wolves</v>
          </cell>
          <cell r="E201" t="str">
            <v>01344 484063</v>
          </cell>
          <cell r="F201" t="str">
            <v>07890 499532</v>
          </cell>
          <cell r="H201" t="str">
            <v>wrighty890@yahoo.co.uk</v>
          </cell>
        </row>
        <row r="202">
          <cell r="A202">
            <v>126</v>
          </cell>
          <cell r="B202" t="str">
            <v>Young</v>
          </cell>
          <cell r="C202" t="str">
            <v>Adam</v>
          </cell>
          <cell r="D202" t="str">
            <v>Belfast</v>
          </cell>
          <cell r="E202" t="str">
            <v>01344 867772</v>
          </cell>
          <cell r="F202" t="str">
            <v>07753 614662</v>
          </cell>
          <cell r="G202" t="str">
            <v>07808 777344</v>
          </cell>
          <cell r="H202" t="str">
            <v>WYoung284@aol.com</v>
          </cell>
          <cell r="I202" t="str">
            <v>Kerry Jackson</v>
          </cell>
          <cell r="J202" t="str">
            <v>Friend</v>
          </cell>
          <cell r="K202" t="str">
            <v>01344 481133</v>
          </cell>
          <cell r="L202" t="str">
            <v>07765 854480</v>
          </cell>
        </row>
        <row r="203">
          <cell r="A203">
            <v>227</v>
          </cell>
          <cell r="B203" t="str">
            <v>Young</v>
          </cell>
          <cell r="C203" t="str">
            <v>Cameron</v>
          </cell>
          <cell r="D203" t="str">
            <v>Stags</v>
          </cell>
          <cell r="E203" t="str">
            <v>01344 867772</v>
          </cell>
          <cell r="F203" t="str">
            <v>07753 614662</v>
          </cell>
          <cell r="G203" t="str">
            <v>07808 777344</v>
          </cell>
          <cell r="H203" t="str">
            <v>WYoung284@aol.com</v>
          </cell>
        </row>
        <row r="204">
          <cell r="A204">
            <v>226</v>
          </cell>
          <cell r="B204" t="str">
            <v>Young</v>
          </cell>
          <cell r="C204" t="str">
            <v>Marcus</v>
          </cell>
          <cell r="D204" t="str">
            <v>Stags</v>
          </cell>
          <cell r="E204" t="str">
            <v>01344 867772</v>
          </cell>
          <cell r="F204" t="str">
            <v>07753 614662</v>
          </cell>
          <cell r="G204" t="str">
            <v>07808 777344</v>
          </cell>
          <cell r="H204" t="str">
            <v>WYoung284@aol.com</v>
          </cell>
        </row>
        <row r="213">
          <cell r="A213">
            <v>293</v>
          </cell>
        </row>
        <row r="214">
          <cell r="A214">
            <v>294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"/>
      <sheetName val="Membership"/>
      <sheetName val="Contact"/>
      <sheetName val="Address"/>
      <sheetName val="Medical &amp; Diet"/>
      <sheetName val="Records"/>
      <sheetName val="Other Info"/>
      <sheetName val="Help &amp; Lookup"/>
    </sheetNames>
    <sheetDataSet>
      <sheetData sheetId="0" refreshError="1"/>
      <sheetData sheetId="1">
        <row r="1">
          <cell r="B1" t="str">
            <v>Member Details</v>
          </cell>
          <cell r="F1" t="str">
            <v>Non-Leader Section Details</v>
          </cell>
          <cell r="J1" t="str">
            <v>Visiting</v>
          </cell>
          <cell r="M1" t="str">
            <v>Leader / Adult Details</v>
          </cell>
        </row>
        <row r="2">
          <cell r="A2" t="str">
            <v>Id</v>
          </cell>
          <cell r="B2" t="str">
            <v>Lastname</v>
          </cell>
          <cell r="C2" t="str">
            <v>Firstname</v>
          </cell>
          <cell r="D2" t="str">
            <v>Role</v>
          </cell>
          <cell r="E2" t="str">
            <v>Role Type</v>
          </cell>
          <cell r="F2" t="str">
            <v>LSP</v>
          </cell>
          <cell r="G2" t="str">
            <v>Night</v>
          </cell>
          <cell r="H2" t="str">
            <v>Section</v>
          </cell>
          <cell r="I2" t="str">
            <v>Spring Subs</v>
          </cell>
          <cell r="J2" t="str">
            <v>To LSP</v>
          </cell>
          <cell r="K2" t="str">
            <v>To Night</v>
          </cell>
          <cell r="L2" t="str">
            <v>To Section</v>
          </cell>
          <cell r="M2" t="str">
            <v>Leader Night</v>
          </cell>
          <cell r="N2" t="str">
            <v>Leader Section</v>
          </cell>
          <cell r="O2" t="str">
            <v>Name in Scouting</v>
          </cell>
          <cell r="P2" t="str">
            <v>Fellowship Member</v>
          </cell>
          <cell r="Q2" t="str">
            <v>Additional Nights</v>
          </cell>
          <cell r="R2" t="str">
            <v>CRB Date</v>
          </cell>
        </row>
        <row r="3">
          <cell r="A3">
            <v>125</v>
          </cell>
          <cell r="B3" t="str">
            <v>Agar</v>
          </cell>
          <cell r="C3" t="str">
            <v>Anne</v>
          </cell>
          <cell r="E3" t="str">
            <v/>
          </cell>
          <cell r="G3" t="str">
            <v>Fellowship</v>
          </cell>
          <cell r="H3" t="str">
            <v>Fellowship</v>
          </cell>
          <cell r="L3" t="str">
            <v/>
          </cell>
          <cell r="M3" t="str">
            <v>Fellowship</v>
          </cell>
          <cell r="N3" t="str">
            <v>Fellowship</v>
          </cell>
          <cell r="P3" t="str">
            <v>M</v>
          </cell>
        </row>
        <row r="4">
          <cell r="A4">
            <v>232</v>
          </cell>
          <cell r="B4" t="str">
            <v>Agar</v>
          </cell>
          <cell r="C4" t="str">
            <v>Richard</v>
          </cell>
          <cell r="E4" t="str">
            <v/>
          </cell>
          <cell r="G4" t="str">
            <v>Fellowship</v>
          </cell>
          <cell r="H4" t="str">
            <v>Fellowship</v>
          </cell>
          <cell r="L4" t="str">
            <v/>
          </cell>
          <cell r="M4" t="str">
            <v>Fellowship</v>
          </cell>
          <cell r="N4" t="str">
            <v>Fellowship</v>
          </cell>
          <cell r="P4" t="str">
            <v>M</v>
          </cell>
        </row>
        <row r="5">
          <cell r="A5">
            <v>334</v>
          </cell>
          <cell r="B5" t="str">
            <v>Agopian</v>
          </cell>
          <cell r="C5" t="str">
            <v>Louis</v>
          </cell>
          <cell r="G5" t="str">
            <v>Mounties</v>
          </cell>
          <cell r="H5" t="str">
            <v>Beavers</v>
          </cell>
          <cell r="I5" t="str">
            <v>y</v>
          </cell>
          <cell r="N5" t="str">
            <v/>
          </cell>
        </row>
        <row r="6">
          <cell r="A6">
            <v>269</v>
          </cell>
          <cell r="B6" t="str">
            <v>Allen</v>
          </cell>
          <cell r="C6" t="str">
            <v>Thomas</v>
          </cell>
          <cell r="E6" t="str">
            <v/>
          </cell>
          <cell r="G6" t="str">
            <v>Pioneers</v>
          </cell>
          <cell r="H6" t="str">
            <v>Beavers</v>
          </cell>
          <cell r="I6" t="str">
            <v>y</v>
          </cell>
          <cell r="K6" t="str">
            <v>Wolves</v>
          </cell>
          <cell r="L6" t="str">
            <v>Cubs</v>
          </cell>
          <cell r="M6" t="str">
            <v/>
          </cell>
          <cell r="N6" t="str">
            <v/>
          </cell>
        </row>
        <row r="7">
          <cell r="A7">
            <v>304</v>
          </cell>
          <cell r="B7" t="str">
            <v>Allison</v>
          </cell>
          <cell r="C7" t="str">
            <v>Oliver</v>
          </cell>
          <cell r="E7" t="str">
            <v/>
          </cell>
          <cell r="G7" t="str">
            <v>Pioneers</v>
          </cell>
          <cell r="H7" t="str">
            <v>Beavers</v>
          </cell>
          <cell r="I7" t="str">
            <v>y</v>
          </cell>
          <cell r="K7" t="str">
            <v>Stags</v>
          </cell>
          <cell r="L7" t="str">
            <v>Cubs</v>
          </cell>
          <cell r="N7" t="str">
            <v/>
          </cell>
        </row>
        <row r="8">
          <cell r="A8">
            <v>246</v>
          </cell>
          <cell r="B8" t="str">
            <v>Baker</v>
          </cell>
          <cell r="C8" t="str">
            <v>Callum</v>
          </cell>
          <cell r="E8" t="str">
            <v/>
          </cell>
          <cell r="G8" t="str">
            <v>Wolves</v>
          </cell>
          <cell r="H8" t="str">
            <v>Cubs</v>
          </cell>
          <cell r="L8" t="str">
            <v/>
          </cell>
          <cell r="M8" t="str">
            <v/>
          </cell>
          <cell r="N8" t="str">
            <v/>
          </cell>
        </row>
        <row r="9">
          <cell r="A9">
            <v>164</v>
          </cell>
          <cell r="B9" t="str">
            <v>Bangs</v>
          </cell>
          <cell r="C9" t="str">
            <v>Joseph</v>
          </cell>
          <cell r="E9" t="str">
            <v/>
          </cell>
          <cell r="G9" t="str">
            <v>Wolves</v>
          </cell>
          <cell r="H9" t="str">
            <v>Cubs</v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>
            <v>172</v>
          </cell>
          <cell r="B10" t="str">
            <v>Bangs</v>
          </cell>
          <cell r="C10" t="str">
            <v>Sally</v>
          </cell>
          <cell r="D10" t="str">
            <v>BL</v>
          </cell>
          <cell r="E10" t="str">
            <v>Leader</v>
          </cell>
          <cell r="H10" t="str">
            <v/>
          </cell>
          <cell r="I10" t="str">
            <v>-</v>
          </cell>
          <cell r="L10" t="str">
            <v/>
          </cell>
          <cell r="M10" t="str">
            <v>Lumberjacks</v>
          </cell>
          <cell r="N10" t="str">
            <v>Beavers</v>
          </cell>
          <cell r="O10" t="str">
            <v>Swift</v>
          </cell>
        </row>
        <row r="11">
          <cell r="A11">
            <v>247</v>
          </cell>
          <cell r="B11" t="str">
            <v>Banya</v>
          </cell>
          <cell r="C11" t="str">
            <v>Agaba</v>
          </cell>
          <cell r="E11" t="str">
            <v/>
          </cell>
          <cell r="G11" t="str">
            <v>Wolves</v>
          </cell>
          <cell r="H11" t="str">
            <v>Cubs</v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>
            <v>367</v>
          </cell>
          <cell r="B12" t="str">
            <v>Barnes</v>
          </cell>
          <cell r="C12" t="str">
            <v>George</v>
          </cell>
          <cell r="E12" t="str">
            <v/>
          </cell>
          <cell r="G12" t="str">
            <v>Mounties</v>
          </cell>
          <cell r="H12" t="str">
            <v>Beavers</v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>
            <v>111</v>
          </cell>
          <cell r="B13" t="str">
            <v>Baylis</v>
          </cell>
          <cell r="C13" t="str">
            <v>Robert</v>
          </cell>
          <cell r="D13" t="str">
            <v>Left</v>
          </cell>
          <cell r="E13" t="str">
            <v>Left</v>
          </cell>
          <cell r="F13" t="str">
            <v>Merlins</v>
          </cell>
          <cell r="G13" t="str">
            <v>Left</v>
          </cell>
          <cell r="H13" t="str">
            <v>Left</v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>
            <v>61</v>
          </cell>
          <cell r="B14" t="str">
            <v>Bell</v>
          </cell>
          <cell r="C14" t="str">
            <v>Daniel</v>
          </cell>
          <cell r="D14" t="str">
            <v>YBL</v>
          </cell>
          <cell r="E14" t="str">
            <v>YngLeader</v>
          </cell>
          <cell r="G14" t="str">
            <v>Olympians</v>
          </cell>
          <cell r="H14" t="str">
            <v>Explorers</v>
          </cell>
          <cell r="L14" t="str">
            <v/>
          </cell>
          <cell r="M14" t="str">
            <v>Mounties</v>
          </cell>
          <cell r="N14" t="str">
            <v>Beavers</v>
          </cell>
        </row>
        <row r="15">
          <cell r="A15">
            <v>197</v>
          </cell>
          <cell r="B15" t="str">
            <v>Bell</v>
          </cell>
          <cell r="C15" t="str">
            <v>James</v>
          </cell>
          <cell r="E15" t="str">
            <v/>
          </cell>
          <cell r="F15" t="str">
            <v>Bulldogs</v>
          </cell>
          <cell r="G15" t="str">
            <v>Victory</v>
          </cell>
          <cell r="H15" t="str">
            <v>Scouts</v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>
            <v>299</v>
          </cell>
          <cell r="B16" t="str">
            <v>Bennett</v>
          </cell>
          <cell r="C16" t="str">
            <v>Alex</v>
          </cell>
          <cell r="E16" t="str">
            <v/>
          </cell>
          <cell r="F16" t="str">
            <v>Cobras</v>
          </cell>
          <cell r="G16" t="str">
            <v>Belfast</v>
          </cell>
          <cell r="H16" t="str">
            <v>Scouts</v>
          </cell>
          <cell r="I16" t="str">
            <v>y</v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>
            <v>52</v>
          </cell>
          <cell r="B17" t="str">
            <v>Berg</v>
          </cell>
          <cell r="C17" t="str">
            <v>Elliot</v>
          </cell>
          <cell r="D17" t="str">
            <v>YSL</v>
          </cell>
          <cell r="E17" t="str">
            <v>YngLeader</v>
          </cell>
          <cell r="G17" t="str">
            <v>Olympians</v>
          </cell>
          <cell r="H17" t="str">
            <v>Explorers</v>
          </cell>
          <cell r="I17" t="str">
            <v>y</v>
          </cell>
          <cell r="L17" t="str">
            <v/>
          </cell>
          <cell r="M17" t="str">
            <v>Victory</v>
          </cell>
          <cell r="N17" t="str">
            <v>Scouts</v>
          </cell>
        </row>
        <row r="18">
          <cell r="A18">
            <v>365</v>
          </cell>
          <cell r="B18" t="str">
            <v>Berg</v>
          </cell>
          <cell r="C18" t="str">
            <v>Narrinder</v>
          </cell>
          <cell r="D18" t="str">
            <v>GE</v>
          </cell>
          <cell r="E18" t="str">
            <v>Exec Member</v>
          </cell>
          <cell r="G18" t="str">
            <v>Exec</v>
          </cell>
          <cell r="H18" t="str">
            <v>Group Exec</v>
          </cell>
          <cell r="L18" t="str">
            <v/>
          </cell>
          <cell r="M18" t="str">
            <v>Exec</v>
          </cell>
          <cell r="N18" t="str">
            <v>Group Exec</v>
          </cell>
        </row>
        <row r="19">
          <cell r="A19">
            <v>357</v>
          </cell>
          <cell r="B19" t="str">
            <v>Berg</v>
          </cell>
          <cell r="C19" t="str">
            <v>Natalie</v>
          </cell>
          <cell r="F19" t="str">
            <v>Bulldogs</v>
          </cell>
          <cell r="G19" t="str">
            <v>Victory</v>
          </cell>
          <cell r="H19" t="str">
            <v>Scouts</v>
          </cell>
          <cell r="I19" t="str">
            <v>y</v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>
            <v>189</v>
          </cell>
          <cell r="B20" t="str">
            <v>Birch</v>
          </cell>
          <cell r="C20" t="str">
            <v>James</v>
          </cell>
          <cell r="E20" t="str">
            <v/>
          </cell>
          <cell r="G20" t="str">
            <v>Wolves</v>
          </cell>
          <cell r="H20" t="str">
            <v>Cubs</v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>
            <v>237</v>
          </cell>
          <cell r="B21" t="str">
            <v>Birch</v>
          </cell>
          <cell r="C21" t="str">
            <v>Thomas</v>
          </cell>
          <cell r="E21" t="str">
            <v/>
          </cell>
          <cell r="F21" t="str">
            <v>Cobras</v>
          </cell>
          <cell r="G21" t="str">
            <v>Belfast</v>
          </cell>
          <cell r="H21" t="str">
            <v>Scouts</v>
          </cell>
          <cell r="I21" t="str">
            <v>y</v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>
            <v>153</v>
          </cell>
          <cell r="B22" t="str">
            <v>Blackwell</v>
          </cell>
          <cell r="C22" t="str">
            <v>Sebastian</v>
          </cell>
          <cell r="D22" t="str">
            <v>Left</v>
          </cell>
          <cell r="E22" t="str">
            <v>Left</v>
          </cell>
          <cell r="G22" t="str">
            <v>Left</v>
          </cell>
          <cell r="H22" t="str">
            <v>Left</v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>
            <v>328</v>
          </cell>
          <cell r="B23" t="str">
            <v>Boxall</v>
          </cell>
          <cell r="C23" t="str">
            <v>Alex</v>
          </cell>
          <cell r="E23" t="str">
            <v/>
          </cell>
          <cell r="G23" t="str">
            <v>Lumberjacks</v>
          </cell>
          <cell r="H23" t="str">
            <v>Beavers</v>
          </cell>
          <cell r="I23" t="str">
            <v>y</v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>
            <v>166</v>
          </cell>
          <cell r="B24" t="str">
            <v>Boxall</v>
          </cell>
          <cell r="C24" t="str">
            <v>Ben</v>
          </cell>
          <cell r="E24" t="str">
            <v/>
          </cell>
          <cell r="G24" t="str">
            <v>Wolves</v>
          </cell>
          <cell r="H24" t="str">
            <v>Cubs</v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>
            <v>327</v>
          </cell>
          <cell r="B25" t="str">
            <v>Bradbury</v>
          </cell>
          <cell r="C25" t="str">
            <v>Jack</v>
          </cell>
          <cell r="E25" t="str">
            <v/>
          </cell>
          <cell r="G25" t="str">
            <v>Lumberjacks</v>
          </cell>
          <cell r="H25" t="str">
            <v>Beavers</v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>
            <v>198</v>
          </cell>
          <cell r="B26" t="str">
            <v>Bradbury</v>
          </cell>
          <cell r="C26" t="str">
            <v>Samuel</v>
          </cell>
          <cell r="D26" t="str">
            <v>Left</v>
          </cell>
          <cell r="E26" t="str">
            <v>Left</v>
          </cell>
          <cell r="G26" t="str">
            <v>Left</v>
          </cell>
          <cell r="H26" t="str">
            <v>Left</v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>
            <v>57</v>
          </cell>
          <cell r="B27" t="str">
            <v>Brambley</v>
          </cell>
          <cell r="C27" t="str">
            <v>Simon</v>
          </cell>
          <cell r="D27" t="str">
            <v>GT</v>
          </cell>
          <cell r="E27" t="str">
            <v>Exec Officer</v>
          </cell>
          <cell r="G27" t="str">
            <v>Exec</v>
          </cell>
          <cell r="H27" t="str">
            <v>Group Exec</v>
          </cell>
          <cell r="L27" t="str">
            <v/>
          </cell>
          <cell r="M27" t="str">
            <v>Exec</v>
          </cell>
          <cell r="N27" t="str">
            <v>Group Exec</v>
          </cell>
        </row>
        <row r="28">
          <cell r="A28">
            <v>190</v>
          </cell>
          <cell r="B28" t="str">
            <v>Brookman-Pettit</v>
          </cell>
          <cell r="C28" t="str">
            <v>Bradley</v>
          </cell>
          <cell r="D28" t="str">
            <v>Left</v>
          </cell>
          <cell r="E28" t="str">
            <v>Left</v>
          </cell>
          <cell r="G28" t="str">
            <v>Left</v>
          </cell>
          <cell r="H28" t="str">
            <v>Left</v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>
            <v>356</v>
          </cell>
          <cell r="B29" t="str">
            <v>Burn</v>
          </cell>
          <cell r="C29" t="str">
            <v>Michael</v>
          </cell>
          <cell r="G29" t="str">
            <v>Olympians</v>
          </cell>
          <cell r="H29" t="str">
            <v>Explorers</v>
          </cell>
          <cell r="I29" t="str">
            <v>y</v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>
            <v>233</v>
          </cell>
          <cell r="B30" t="str">
            <v>Burras</v>
          </cell>
          <cell r="C30" t="str">
            <v>David</v>
          </cell>
          <cell r="D30" t="str">
            <v>Left</v>
          </cell>
          <cell r="E30" t="str">
            <v>Left</v>
          </cell>
          <cell r="G30" t="str">
            <v>Left</v>
          </cell>
          <cell r="H30" t="str">
            <v>Left</v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>
            <v>268</v>
          </cell>
          <cell r="B31" t="str">
            <v>Buswell</v>
          </cell>
          <cell r="C31" t="str">
            <v>Ryan</v>
          </cell>
          <cell r="E31" t="str">
            <v/>
          </cell>
          <cell r="G31" t="str">
            <v>Pioneers</v>
          </cell>
          <cell r="H31" t="str">
            <v>Beavers</v>
          </cell>
          <cell r="I31" t="str">
            <v>y</v>
          </cell>
          <cell r="K31" t="str">
            <v>Stags</v>
          </cell>
          <cell r="L31" t="str">
            <v>Cubs</v>
          </cell>
          <cell r="M31" t="str">
            <v/>
          </cell>
          <cell r="N31" t="str">
            <v/>
          </cell>
        </row>
        <row r="32">
          <cell r="A32">
            <v>368</v>
          </cell>
          <cell r="B32" t="str">
            <v>Butler</v>
          </cell>
          <cell r="C32" t="str">
            <v>Thomas</v>
          </cell>
          <cell r="E32" t="str">
            <v/>
          </cell>
          <cell r="F32" t="str">
            <v>Panthers</v>
          </cell>
          <cell r="G32" t="str">
            <v>Victory</v>
          </cell>
          <cell r="H32" t="str">
            <v>Scouts</v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>
            <v>104</v>
          </cell>
          <cell r="B33" t="str">
            <v>Butler</v>
          </cell>
          <cell r="C33" t="str">
            <v>Tom</v>
          </cell>
          <cell r="D33" t="str">
            <v>PL</v>
          </cell>
          <cell r="E33">
            <v>0</v>
          </cell>
          <cell r="F33" t="str">
            <v>Cobras</v>
          </cell>
          <cell r="G33" t="str">
            <v>Victory</v>
          </cell>
          <cell r="H33" t="str">
            <v>Scouts</v>
          </cell>
          <cell r="I33" t="str">
            <v>y</v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>
            <v>332</v>
          </cell>
          <cell r="B34" t="str">
            <v>Carey</v>
          </cell>
          <cell r="C34" t="str">
            <v>Simon</v>
          </cell>
          <cell r="G34" t="str">
            <v>Mounties</v>
          </cell>
          <cell r="H34" t="str">
            <v>Beavers</v>
          </cell>
          <cell r="I34" t="str">
            <v>y</v>
          </cell>
          <cell r="L34" t="str">
            <v/>
          </cell>
        </row>
        <row r="35">
          <cell r="A35">
            <v>79</v>
          </cell>
          <cell r="B35" t="str">
            <v>Carter</v>
          </cell>
          <cell r="C35" t="str">
            <v>Alex</v>
          </cell>
          <cell r="E35" t="str">
            <v/>
          </cell>
          <cell r="G35" t="str">
            <v>Olympians</v>
          </cell>
          <cell r="H35" t="str">
            <v>Explorers</v>
          </cell>
          <cell r="I35" t="str">
            <v>y</v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>
            <v>303</v>
          </cell>
          <cell r="B36" t="str">
            <v>Carter</v>
          </cell>
          <cell r="C36" t="str">
            <v>Marion</v>
          </cell>
          <cell r="E36" t="str">
            <v/>
          </cell>
          <cell r="G36" t="str">
            <v>Fellowship</v>
          </cell>
          <cell r="H36" t="str">
            <v>Fellowship</v>
          </cell>
          <cell r="L36" t="str">
            <v/>
          </cell>
          <cell r="M36" t="str">
            <v>Fellowship</v>
          </cell>
          <cell r="N36" t="str">
            <v>Fellowship</v>
          </cell>
          <cell r="P36" t="str">
            <v>M</v>
          </cell>
        </row>
        <row r="37">
          <cell r="A37">
            <v>103</v>
          </cell>
          <cell r="B37" t="str">
            <v>Cartland-Ward</v>
          </cell>
          <cell r="C37" t="str">
            <v>Tracy</v>
          </cell>
          <cell r="D37" t="str">
            <v>SL</v>
          </cell>
          <cell r="E37" t="str">
            <v>Leader</v>
          </cell>
          <cell r="H37" t="str">
            <v/>
          </cell>
          <cell r="I37" t="str">
            <v>-</v>
          </cell>
          <cell r="L37" t="str">
            <v/>
          </cell>
          <cell r="M37" t="str">
            <v>Belfast</v>
          </cell>
          <cell r="N37" t="str">
            <v>Scouts</v>
          </cell>
          <cell r="O37" t="str">
            <v>Tracy</v>
          </cell>
          <cell r="Q37" t="str">
            <v>Olympians</v>
          </cell>
        </row>
        <row r="38">
          <cell r="A38">
            <v>336</v>
          </cell>
          <cell r="B38" t="str">
            <v>Caunt</v>
          </cell>
          <cell r="C38" t="str">
            <v>Thomas</v>
          </cell>
          <cell r="G38" t="str">
            <v>Mounties</v>
          </cell>
          <cell r="H38" t="str">
            <v>Beavers</v>
          </cell>
          <cell r="I38" t="str">
            <v>y</v>
          </cell>
          <cell r="L38" t="str">
            <v/>
          </cell>
        </row>
        <row r="39">
          <cell r="A39">
            <v>335</v>
          </cell>
          <cell r="B39" t="str">
            <v>Cecil</v>
          </cell>
          <cell r="C39" t="str">
            <v>Harvey</v>
          </cell>
          <cell r="G39" t="str">
            <v>Mounties</v>
          </cell>
          <cell r="H39" t="str">
            <v>Beavers</v>
          </cell>
          <cell r="I39" t="str">
            <v>y</v>
          </cell>
          <cell r="L39" t="str">
            <v/>
          </cell>
        </row>
        <row r="40">
          <cell r="A40">
            <v>94</v>
          </cell>
          <cell r="B40" t="str">
            <v>Chambers</v>
          </cell>
          <cell r="C40" t="str">
            <v>Mathew</v>
          </cell>
          <cell r="E40" t="str">
            <v/>
          </cell>
          <cell r="G40" t="str">
            <v>Olympians</v>
          </cell>
          <cell r="H40" t="str">
            <v>Explorers</v>
          </cell>
          <cell r="I40" t="str">
            <v>y</v>
          </cell>
          <cell r="L40" t="str">
            <v/>
          </cell>
          <cell r="M40" t="str">
            <v/>
          </cell>
          <cell r="N40" t="str">
            <v/>
          </cell>
        </row>
        <row r="41">
          <cell r="A41">
            <v>199</v>
          </cell>
          <cell r="B41" t="str">
            <v>Chapman</v>
          </cell>
          <cell r="C41" t="str">
            <v>Natasha</v>
          </cell>
          <cell r="E41" t="str">
            <v/>
          </cell>
          <cell r="G41" t="str">
            <v>Stags</v>
          </cell>
          <cell r="H41" t="str">
            <v>Cubs</v>
          </cell>
          <cell r="I41" t="str">
            <v>y</v>
          </cell>
          <cell r="L41" t="str">
            <v/>
          </cell>
          <cell r="M41" t="str">
            <v/>
          </cell>
          <cell r="N41" t="str">
            <v/>
          </cell>
        </row>
        <row r="42">
          <cell r="A42">
            <v>188</v>
          </cell>
          <cell r="B42" t="str">
            <v>Cilia</v>
          </cell>
          <cell r="C42" t="str">
            <v>Aaron</v>
          </cell>
          <cell r="E42" t="str">
            <v/>
          </cell>
          <cell r="G42" t="str">
            <v>Wolves</v>
          </cell>
          <cell r="H42" t="str">
            <v>Cubs</v>
          </cell>
          <cell r="L42" t="str">
            <v/>
          </cell>
          <cell r="M42" t="str">
            <v/>
          </cell>
          <cell r="N42" t="str">
            <v/>
          </cell>
        </row>
        <row r="43">
          <cell r="A43">
            <v>306</v>
          </cell>
          <cell r="B43" t="str">
            <v>Clark</v>
          </cell>
          <cell r="C43" t="str">
            <v>Jackson</v>
          </cell>
          <cell r="G43" t="str">
            <v>Pioneers</v>
          </cell>
          <cell r="H43" t="str">
            <v>Beavers</v>
          </cell>
          <cell r="I43" t="str">
            <v>y</v>
          </cell>
          <cell r="L43" t="str">
            <v/>
          </cell>
        </row>
        <row r="44">
          <cell r="A44">
            <v>175</v>
          </cell>
          <cell r="B44" t="str">
            <v>Clark</v>
          </cell>
          <cell r="C44" t="str">
            <v>Luke</v>
          </cell>
          <cell r="E44" t="str">
            <v/>
          </cell>
          <cell r="G44" t="str">
            <v>Stags</v>
          </cell>
          <cell r="H44" t="str">
            <v>Cubs</v>
          </cell>
          <cell r="I44" t="str">
            <v>y</v>
          </cell>
          <cell r="L44" t="str">
            <v/>
          </cell>
          <cell r="M44" t="str">
            <v/>
          </cell>
          <cell r="N44" t="str">
            <v/>
          </cell>
        </row>
        <row r="45">
          <cell r="A45">
            <v>341</v>
          </cell>
          <cell r="B45" t="str">
            <v>Coles</v>
          </cell>
          <cell r="C45" t="str">
            <v>Allan</v>
          </cell>
          <cell r="E45" t="str">
            <v/>
          </cell>
          <cell r="G45" t="str">
            <v>Fellowship</v>
          </cell>
          <cell r="H45" t="str">
            <v>Fellowship</v>
          </cell>
          <cell r="L45" t="str">
            <v/>
          </cell>
          <cell r="M45" t="str">
            <v>Fellowship</v>
          </cell>
          <cell r="N45" t="str">
            <v>Fellowship</v>
          </cell>
          <cell r="P45" t="str">
            <v>M</v>
          </cell>
          <cell r="R45">
            <v>2009</v>
          </cell>
        </row>
        <row r="46">
          <cell r="A46">
            <v>342</v>
          </cell>
          <cell r="B46" t="str">
            <v>Coles</v>
          </cell>
          <cell r="C46" t="str">
            <v>Maureen</v>
          </cell>
          <cell r="E46" t="str">
            <v/>
          </cell>
          <cell r="G46" t="str">
            <v>Fellowship</v>
          </cell>
          <cell r="H46" t="str">
            <v>Fellowship</v>
          </cell>
          <cell r="L46" t="str">
            <v/>
          </cell>
          <cell r="M46" t="str">
            <v>Fellowship</v>
          </cell>
          <cell r="N46" t="str">
            <v>Fellowship</v>
          </cell>
          <cell r="P46" t="str">
            <v>M</v>
          </cell>
          <cell r="R46">
            <v>2009</v>
          </cell>
        </row>
        <row r="47">
          <cell r="A47">
            <v>284</v>
          </cell>
          <cell r="B47" t="str">
            <v>Coles</v>
          </cell>
          <cell r="C47" t="str">
            <v>Neil</v>
          </cell>
          <cell r="D47" t="str">
            <v>CL</v>
          </cell>
          <cell r="E47" t="str">
            <v>Leader</v>
          </cell>
          <cell r="H47" t="str">
            <v/>
          </cell>
          <cell r="I47" t="str">
            <v>-</v>
          </cell>
          <cell r="L47" t="str">
            <v/>
          </cell>
          <cell r="M47" t="str">
            <v>Wolves</v>
          </cell>
          <cell r="N47" t="str">
            <v>Cubs</v>
          </cell>
          <cell r="O47" t="str">
            <v>Mang</v>
          </cell>
          <cell r="P47" t="str">
            <v>L</v>
          </cell>
        </row>
        <row r="48">
          <cell r="A48">
            <v>163</v>
          </cell>
          <cell r="B48" t="str">
            <v>Collery</v>
          </cell>
          <cell r="C48" t="str">
            <v>Guy</v>
          </cell>
          <cell r="E48" t="str">
            <v/>
          </cell>
          <cell r="G48" t="str">
            <v>Wolves</v>
          </cell>
          <cell r="H48" t="str">
            <v>Cubs</v>
          </cell>
          <cell r="L48" t="str">
            <v/>
          </cell>
          <cell r="M48" t="str">
            <v/>
          </cell>
          <cell r="N48" t="str">
            <v/>
          </cell>
        </row>
        <row r="49">
          <cell r="A49">
            <v>200</v>
          </cell>
          <cell r="B49" t="str">
            <v>Collins</v>
          </cell>
          <cell r="C49" t="str">
            <v>Liam</v>
          </cell>
          <cell r="D49" t="str">
            <v>Left</v>
          </cell>
          <cell r="E49" t="str">
            <v>Left</v>
          </cell>
          <cell r="G49" t="str">
            <v>Left</v>
          </cell>
          <cell r="H49" t="str">
            <v>Left</v>
          </cell>
          <cell r="L49" t="str">
            <v/>
          </cell>
          <cell r="M49" t="str">
            <v/>
          </cell>
          <cell r="N49" t="str">
            <v/>
          </cell>
        </row>
        <row r="50">
          <cell r="A50">
            <v>146</v>
          </cell>
          <cell r="B50" t="str">
            <v>Comley</v>
          </cell>
          <cell r="C50" t="str">
            <v>Fraser</v>
          </cell>
          <cell r="D50" t="str">
            <v>Left</v>
          </cell>
          <cell r="E50" t="str">
            <v>Left</v>
          </cell>
          <cell r="F50" t="str">
            <v>Bulldogs</v>
          </cell>
          <cell r="G50" t="str">
            <v>Left</v>
          </cell>
          <cell r="H50" t="str">
            <v>Left</v>
          </cell>
          <cell r="L50" t="str">
            <v/>
          </cell>
          <cell r="M50" t="str">
            <v/>
          </cell>
          <cell r="N50" t="str">
            <v/>
          </cell>
        </row>
        <row r="51">
          <cell r="A51">
            <v>107</v>
          </cell>
          <cell r="B51" t="str">
            <v>Coppins</v>
          </cell>
          <cell r="C51" t="str">
            <v>Christopher</v>
          </cell>
          <cell r="D51" t="str">
            <v>PL</v>
          </cell>
          <cell r="E51">
            <v>0</v>
          </cell>
          <cell r="F51" t="str">
            <v>Merlins</v>
          </cell>
          <cell r="G51" t="str">
            <v>Victory</v>
          </cell>
          <cell r="H51" t="str">
            <v>Scouts</v>
          </cell>
          <cell r="I51" t="str">
            <v>y</v>
          </cell>
          <cell r="L51" t="str">
            <v/>
          </cell>
          <cell r="M51" t="str">
            <v/>
          </cell>
          <cell r="N51" t="str">
            <v/>
          </cell>
        </row>
        <row r="52">
          <cell r="A52">
            <v>242</v>
          </cell>
          <cell r="B52" t="str">
            <v>Coppins</v>
          </cell>
          <cell r="C52" t="str">
            <v>Michael</v>
          </cell>
          <cell r="E52" t="str">
            <v/>
          </cell>
          <cell r="F52" t="str">
            <v>Panthers</v>
          </cell>
          <cell r="G52" t="str">
            <v>Belfast</v>
          </cell>
          <cell r="H52" t="str">
            <v>Scouts</v>
          </cell>
          <cell r="I52" t="str">
            <v>y</v>
          </cell>
          <cell r="L52" t="str">
            <v/>
          </cell>
          <cell r="M52" t="str">
            <v/>
          </cell>
          <cell r="N52" t="str">
            <v/>
          </cell>
        </row>
        <row r="53">
          <cell r="A53">
            <v>326</v>
          </cell>
          <cell r="B53" t="str">
            <v>Courtman</v>
          </cell>
          <cell r="C53" t="str">
            <v>Adam</v>
          </cell>
          <cell r="D53" t="str">
            <v>Left</v>
          </cell>
          <cell r="E53" t="str">
            <v>Left</v>
          </cell>
          <cell r="G53" t="str">
            <v>Left</v>
          </cell>
          <cell r="H53" t="str">
            <v>Left</v>
          </cell>
          <cell r="L53" t="str">
            <v/>
          </cell>
          <cell r="M53" t="str">
            <v/>
          </cell>
          <cell r="N53" t="str">
            <v/>
          </cell>
        </row>
        <row r="54">
          <cell r="A54">
            <v>28</v>
          </cell>
          <cell r="B54" t="str">
            <v>Cox</v>
          </cell>
          <cell r="C54" t="str">
            <v>Matthew</v>
          </cell>
          <cell r="D54" t="str">
            <v>Left</v>
          </cell>
          <cell r="E54" t="str">
            <v>Left</v>
          </cell>
          <cell r="G54" t="str">
            <v>Left</v>
          </cell>
          <cell r="H54" t="str">
            <v>Left</v>
          </cell>
          <cell r="L54" t="str">
            <v/>
          </cell>
          <cell r="M54" t="str">
            <v/>
          </cell>
          <cell r="N54" t="str">
            <v/>
          </cell>
        </row>
        <row r="55">
          <cell r="A55">
            <v>348</v>
          </cell>
          <cell r="B55" t="str">
            <v>Cox</v>
          </cell>
          <cell r="C55" t="str">
            <v>Tony</v>
          </cell>
          <cell r="E55" t="str">
            <v/>
          </cell>
          <cell r="G55" t="str">
            <v>Fellowship</v>
          </cell>
          <cell r="H55" t="str">
            <v>Fellowship</v>
          </cell>
          <cell r="L55" t="str">
            <v/>
          </cell>
          <cell r="M55" t="str">
            <v>Fellowship</v>
          </cell>
          <cell r="N55" t="str">
            <v>Fellowship</v>
          </cell>
          <cell r="P55" t="str">
            <v>M</v>
          </cell>
        </row>
        <row r="56">
          <cell r="A56">
            <v>358</v>
          </cell>
          <cell r="B56" t="str">
            <v>Crawley</v>
          </cell>
          <cell r="C56" t="str">
            <v>Sam</v>
          </cell>
          <cell r="E56" t="str">
            <v/>
          </cell>
          <cell r="F56" t="str">
            <v>Tigers</v>
          </cell>
          <cell r="G56" t="str">
            <v>Victory</v>
          </cell>
          <cell r="H56" t="str">
            <v>Scouts</v>
          </cell>
          <cell r="L56" t="str">
            <v/>
          </cell>
          <cell r="M56" t="str">
            <v/>
          </cell>
          <cell r="N56" t="str">
            <v/>
          </cell>
        </row>
        <row r="57">
          <cell r="A57">
            <v>202</v>
          </cell>
          <cell r="B57" t="str">
            <v>Crick</v>
          </cell>
          <cell r="C57" t="str">
            <v>Charlie</v>
          </cell>
          <cell r="E57" t="str">
            <v/>
          </cell>
          <cell r="G57" t="str">
            <v>Stags</v>
          </cell>
          <cell r="H57" t="str">
            <v>Cubs</v>
          </cell>
          <cell r="I57" t="str">
            <v>free</v>
          </cell>
          <cell r="L57" t="str">
            <v/>
          </cell>
          <cell r="M57" t="str">
            <v/>
          </cell>
          <cell r="N57" t="str">
            <v/>
          </cell>
        </row>
        <row r="58">
          <cell r="A58">
            <v>369</v>
          </cell>
          <cell r="B58" t="str">
            <v>Crick</v>
          </cell>
          <cell r="C58" t="str">
            <v>Jack</v>
          </cell>
          <cell r="E58" t="str">
            <v/>
          </cell>
          <cell r="G58" t="str">
            <v>Pioneers</v>
          </cell>
          <cell r="H58" t="str">
            <v>Beavers</v>
          </cell>
          <cell r="L58" t="str">
            <v/>
          </cell>
          <cell r="M58" t="str">
            <v/>
          </cell>
          <cell r="N58" t="str">
            <v/>
          </cell>
        </row>
        <row r="59">
          <cell r="A59">
            <v>170</v>
          </cell>
          <cell r="B59" t="str">
            <v>Cromwell</v>
          </cell>
          <cell r="C59" t="str">
            <v>Ciaran</v>
          </cell>
          <cell r="E59" t="str">
            <v/>
          </cell>
          <cell r="G59" t="str">
            <v>Lumberjacks</v>
          </cell>
          <cell r="H59" t="str">
            <v>Beavers</v>
          </cell>
          <cell r="I59" t="str">
            <v>y</v>
          </cell>
          <cell r="L59" t="str">
            <v/>
          </cell>
          <cell r="M59" t="str">
            <v/>
          </cell>
          <cell r="N59" t="str">
            <v/>
          </cell>
        </row>
        <row r="60">
          <cell r="A60">
            <v>248</v>
          </cell>
          <cell r="B60" t="str">
            <v>Cromwell</v>
          </cell>
          <cell r="C60" t="str">
            <v>Eogham</v>
          </cell>
          <cell r="E60" t="str">
            <v/>
          </cell>
          <cell r="G60" t="str">
            <v>Wolves</v>
          </cell>
          <cell r="H60" t="str">
            <v>Cubs</v>
          </cell>
          <cell r="L60" t="str">
            <v/>
          </cell>
          <cell r="M60" t="str">
            <v/>
          </cell>
          <cell r="N60" t="str">
            <v/>
          </cell>
        </row>
        <row r="61">
          <cell r="A61">
            <v>315</v>
          </cell>
          <cell r="B61" t="str">
            <v>Cross</v>
          </cell>
          <cell r="C61" t="str">
            <v>James</v>
          </cell>
          <cell r="E61" t="str">
            <v/>
          </cell>
          <cell r="G61" t="str">
            <v>Pioneers</v>
          </cell>
          <cell r="H61" t="str">
            <v>Beavers</v>
          </cell>
          <cell r="I61" t="str">
            <v>y</v>
          </cell>
          <cell r="L61" t="str">
            <v/>
          </cell>
          <cell r="M61" t="str">
            <v/>
          </cell>
          <cell r="N61" t="str">
            <v/>
          </cell>
        </row>
        <row r="62">
          <cell r="A62">
            <v>321</v>
          </cell>
          <cell r="B62" t="str">
            <v>Culpin</v>
          </cell>
          <cell r="C62" t="str">
            <v>Nathan</v>
          </cell>
          <cell r="E62" t="str">
            <v/>
          </cell>
          <cell r="G62" t="str">
            <v>Lumberjacks</v>
          </cell>
          <cell r="H62" t="str">
            <v>Beavers</v>
          </cell>
          <cell r="I62" t="str">
            <v>y</v>
          </cell>
          <cell r="L62" t="str">
            <v/>
          </cell>
          <cell r="M62" t="str">
            <v/>
          </cell>
          <cell r="N62" t="str">
            <v/>
          </cell>
        </row>
        <row r="63">
          <cell r="A63">
            <v>231</v>
          </cell>
          <cell r="B63" t="str">
            <v>Culross</v>
          </cell>
          <cell r="C63" t="str">
            <v>Colette</v>
          </cell>
          <cell r="D63" t="str">
            <v>ACL</v>
          </cell>
          <cell r="E63" t="str">
            <v>Leader</v>
          </cell>
          <cell r="H63" t="str">
            <v/>
          </cell>
          <cell r="I63" t="str">
            <v>-</v>
          </cell>
          <cell r="L63" t="str">
            <v/>
          </cell>
          <cell r="M63" t="str">
            <v>Stags</v>
          </cell>
          <cell r="N63" t="str">
            <v>Cubs</v>
          </cell>
          <cell r="O63" t="str">
            <v>Kali</v>
          </cell>
        </row>
        <row r="64">
          <cell r="A64">
            <v>174</v>
          </cell>
          <cell r="B64" t="str">
            <v>Culross</v>
          </cell>
          <cell r="C64" t="str">
            <v>Jamie</v>
          </cell>
          <cell r="E64" t="str">
            <v/>
          </cell>
          <cell r="G64" t="str">
            <v>Stags</v>
          </cell>
          <cell r="H64" t="str">
            <v>Cubs</v>
          </cell>
          <cell r="I64" t="str">
            <v>y</v>
          </cell>
          <cell r="L64" t="str">
            <v/>
          </cell>
          <cell r="M64" t="str">
            <v/>
          </cell>
          <cell r="N64" t="str">
            <v/>
          </cell>
        </row>
        <row r="65">
          <cell r="A65">
            <v>203</v>
          </cell>
          <cell r="B65" t="str">
            <v>Custance</v>
          </cell>
          <cell r="C65" t="str">
            <v>Gregory</v>
          </cell>
          <cell r="E65" t="str">
            <v/>
          </cell>
          <cell r="F65" t="str">
            <v>Tigers</v>
          </cell>
          <cell r="G65" t="str">
            <v>Belfast</v>
          </cell>
          <cell r="H65" t="str">
            <v>Scouts</v>
          </cell>
          <cell r="I65" t="str">
            <v>y</v>
          </cell>
          <cell r="L65" t="str">
            <v/>
          </cell>
          <cell r="M65" t="str">
            <v/>
          </cell>
          <cell r="N65" t="str">
            <v/>
          </cell>
        </row>
        <row r="66">
          <cell r="A66">
            <v>159</v>
          </cell>
          <cell r="B66" t="str">
            <v>Custance</v>
          </cell>
          <cell r="C66" t="str">
            <v>Vincent</v>
          </cell>
          <cell r="E66" t="str">
            <v/>
          </cell>
          <cell r="G66" t="str">
            <v>Wolves</v>
          </cell>
          <cell r="H66" t="str">
            <v>Cubs</v>
          </cell>
          <cell r="I66" t="str">
            <v>y</v>
          </cell>
          <cell r="L66" t="str">
            <v/>
          </cell>
          <cell r="M66" t="str">
            <v/>
          </cell>
          <cell r="N66" t="str">
            <v/>
          </cell>
        </row>
        <row r="67">
          <cell r="A67">
            <v>194</v>
          </cell>
          <cell r="B67" t="str">
            <v>DaSilva</v>
          </cell>
          <cell r="C67" t="str">
            <v>Peter</v>
          </cell>
          <cell r="D67" t="str">
            <v>Left</v>
          </cell>
          <cell r="E67" t="str">
            <v>Left</v>
          </cell>
          <cell r="G67" t="str">
            <v>Left</v>
          </cell>
          <cell r="H67" t="str">
            <v>Left</v>
          </cell>
          <cell r="L67" t="str">
            <v/>
          </cell>
          <cell r="M67" t="str">
            <v/>
          </cell>
          <cell r="N67" t="str">
            <v/>
          </cell>
        </row>
        <row r="68">
          <cell r="A68">
            <v>279</v>
          </cell>
          <cell r="B68" t="str">
            <v>Day</v>
          </cell>
          <cell r="C68" t="str">
            <v>Jacob</v>
          </cell>
          <cell r="D68" t="str">
            <v>Left</v>
          </cell>
          <cell r="E68" t="str">
            <v>Left</v>
          </cell>
          <cell r="G68" t="str">
            <v>Left</v>
          </cell>
          <cell r="H68" t="str">
            <v>Left</v>
          </cell>
          <cell r="L68" t="str">
            <v/>
          </cell>
          <cell r="M68" t="str">
            <v/>
          </cell>
          <cell r="N68" t="str">
            <v/>
          </cell>
        </row>
        <row r="69">
          <cell r="A69">
            <v>185</v>
          </cell>
          <cell r="B69" t="str">
            <v>DeMontille</v>
          </cell>
          <cell r="C69" t="str">
            <v>Martin</v>
          </cell>
          <cell r="D69" t="str">
            <v>Left</v>
          </cell>
          <cell r="E69" t="str">
            <v>Left</v>
          </cell>
          <cell r="G69" t="str">
            <v>Left</v>
          </cell>
          <cell r="H69" t="str">
            <v>Left</v>
          </cell>
          <cell r="L69" t="str">
            <v/>
          </cell>
          <cell r="M69" t="str">
            <v/>
          </cell>
          <cell r="N69" t="str">
            <v/>
          </cell>
        </row>
        <row r="70">
          <cell r="A70">
            <v>165</v>
          </cell>
          <cell r="B70" t="str">
            <v>Dickinson</v>
          </cell>
          <cell r="C70" t="str">
            <v>Harry</v>
          </cell>
          <cell r="D70" t="str">
            <v>Left</v>
          </cell>
          <cell r="E70" t="str">
            <v>Left</v>
          </cell>
          <cell r="G70" t="str">
            <v>Left</v>
          </cell>
          <cell r="H70" t="str">
            <v>Left</v>
          </cell>
          <cell r="L70" t="str">
            <v/>
          </cell>
          <cell r="M70" t="str">
            <v/>
          </cell>
          <cell r="N70" t="str">
            <v/>
          </cell>
        </row>
        <row r="71">
          <cell r="A71">
            <v>92</v>
          </cell>
          <cell r="B71" t="str">
            <v>Dowling</v>
          </cell>
          <cell r="C71" t="str">
            <v>Alex</v>
          </cell>
          <cell r="E71" t="str">
            <v/>
          </cell>
          <cell r="G71" t="str">
            <v>Olympians</v>
          </cell>
          <cell r="H71" t="str">
            <v>Explorers</v>
          </cell>
          <cell r="I71" t="str">
            <v>y</v>
          </cell>
          <cell r="L71" t="str">
            <v/>
          </cell>
          <cell r="M71" t="str">
            <v/>
          </cell>
          <cell r="N71" t="str">
            <v/>
          </cell>
        </row>
        <row r="72">
          <cell r="A72">
            <v>235</v>
          </cell>
          <cell r="B72" t="str">
            <v>Dunbar-Jones</v>
          </cell>
          <cell r="C72" t="str">
            <v>Callum</v>
          </cell>
          <cell r="E72" t="str">
            <v/>
          </cell>
          <cell r="F72" t="str">
            <v>Bulldogs</v>
          </cell>
          <cell r="G72" t="str">
            <v>Belfast</v>
          </cell>
          <cell r="H72" t="str">
            <v>Scouts</v>
          </cell>
          <cell r="I72" t="str">
            <v>y</v>
          </cell>
          <cell r="L72" t="str">
            <v/>
          </cell>
          <cell r="M72" t="str">
            <v/>
          </cell>
          <cell r="N72" t="str">
            <v/>
          </cell>
        </row>
        <row r="73">
          <cell r="A73">
            <v>4</v>
          </cell>
          <cell r="B73" t="str">
            <v>Dye</v>
          </cell>
          <cell r="C73" t="str">
            <v>Jonathan</v>
          </cell>
          <cell r="D73" t="str">
            <v>FH</v>
          </cell>
          <cell r="E73" t="str">
            <v>Helper</v>
          </cell>
          <cell r="G73" t="str">
            <v>Fellowship</v>
          </cell>
          <cell r="H73" t="str">
            <v>Fellowship</v>
          </cell>
          <cell r="L73" t="str">
            <v/>
          </cell>
          <cell r="M73" t="str">
            <v>Belfast</v>
          </cell>
          <cell r="N73" t="str">
            <v>Scouts</v>
          </cell>
          <cell r="P73" t="str">
            <v>M</v>
          </cell>
        </row>
        <row r="74">
          <cell r="A74">
            <v>83</v>
          </cell>
          <cell r="B74" t="str">
            <v>Dye</v>
          </cell>
          <cell r="C74" t="str">
            <v>Matthew</v>
          </cell>
          <cell r="E74" t="str">
            <v/>
          </cell>
          <cell r="G74" t="str">
            <v>Olympians</v>
          </cell>
          <cell r="H74" t="str">
            <v>Explorers</v>
          </cell>
          <cell r="L74" t="str">
            <v/>
          </cell>
          <cell r="M74" t="str">
            <v/>
          </cell>
          <cell r="N74" t="str">
            <v/>
          </cell>
        </row>
        <row r="75">
          <cell r="A75">
            <v>280</v>
          </cell>
          <cell r="B75" t="str">
            <v>Eaton</v>
          </cell>
          <cell r="C75" t="str">
            <v>Alexander</v>
          </cell>
          <cell r="E75" t="str">
            <v/>
          </cell>
          <cell r="G75" t="str">
            <v>Pioneers</v>
          </cell>
          <cell r="H75" t="str">
            <v>Beavers</v>
          </cell>
          <cell r="I75" t="str">
            <v>y</v>
          </cell>
          <cell r="L75" t="str">
            <v/>
          </cell>
          <cell r="M75" t="str">
            <v/>
          </cell>
          <cell r="N75" t="str">
            <v/>
          </cell>
        </row>
        <row r="76">
          <cell r="A76">
            <v>36</v>
          </cell>
          <cell r="B76" t="str">
            <v>Ebel</v>
          </cell>
          <cell r="C76" t="str">
            <v>Dave</v>
          </cell>
          <cell r="D76" t="str">
            <v>Left</v>
          </cell>
          <cell r="E76" t="str">
            <v>Left</v>
          </cell>
          <cell r="G76" t="str">
            <v>Left</v>
          </cell>
          <cell r="H76" t="str">
            <v>Left</v>
          </cell>
          <cell r="L76" t="str">
            <v/>
          </cell>
          <cell r="N76" t="str">
            <v/>
          </cell>
          <cell r="O76" t="str">
            <v>Dave</v>
          </cell>
        </row>
        <row r="77">
          <cell r="A77">
            <v>307</v>
          </cell>
          <cell r="B77" t="str">
            <v>Elewe</v>
          </cell>
          <cell r="C77" t="str">
            <v>Femi</v>
          </cell>
          <cell r="E77" t="str">
            <v/>
          </cell>
          <cell r="G77" t="str">
            <v>Pioneers</v>
          </cell>
          <cell r="H77" t="str">
            <v>Beavers</v>
          </cell>
          <cell r="I77" t="str">
            <v>y</v>
          </cell>
          <cell r="L77" t="str">
            <v/>
          </cell>
          <cell r="M77" t="str">
            <v/>
          </cell>
          <cell r="N77" t="str">
            <v/>
          </cell>
        </row>
        <row r="78">
          <cell r="A78">
            <v>302</v>
          </cell>
          <cell r="B78" t="str">
            <v>Elmore</v>
          </cell>
          <cell r="C78" t="str">
            <v>David</v>
          </cell>
          <cell r="E78" t="str">
            <v/>
          </cell>
          <cell r="G78" t="str">
            <v>Mounties</v>
          </cell>
          <cell r="H78" t="str">
            <v>Beavers</v>
          </cell>
          <cell r="I78" t="str">
            <v>y</v>
          </cell>
          <cell r="L78" t="str">
            <v/>
          </cell>
        </row>
        <row r="79">
          <cell r="A79">
            <v>130</v>
          </cell>
          <cell r="B79" t="str">
            <v>Evans</v>
          </cell>
          <cell r="C79" t="str">
            <v>Alex</v>
          </cell>
          <cell r="D79" t="str">
            <v>Left</v>
          </cell>
          <cell r="E79" t="str">
            <v>Left</v>
          </cell>
          <cell r="F79" t="str">
            <v>Merlins</v>
          </cell>
          <cell r="G79" t="str">
            <v>Left</v>
          </cell>
          <cell r="H79" t="str">
            <v>Left</v>
          </cell>
          <cell r="L79" t="str">
            <v/>
          </cell>
          <cell r="M79" t="str">
            <v/>
          </cell>
          <cell r="N79" t="str">
            <v/>
          </cell>
        </row>
        <row r="80">
          <cell r="A80">
            <v>204</v>
          </cell>
          <cell r="B80" t="str">
            <v>Evans</v>
          </cell>
          <cell r="C80" t="str">
            <v>Amy</v>
          </cell>
          <cell r="E80" t="str">
            <v/>
          </cell>
          <cell r="G80" t="str">
            <v>Stags</v>
          </cell>
          <cell r="H80" t="str">
            <v>Cubs</v>
          </cell>
          <cell r="I80" t="str">
            <v>y</v>
          </cell>
          <cell r="L80" t="str">
            <v/>
          </cell>
          <cell r="M80" t="str">
            <v/>
          </cell>
          <cell r="N80" t="str">
            <v/>
          </cell>
        </row>
        <row r="81">
          <cell r="A81">
            <v>330</v>
          </cell>
          <cell r="B81" t="str">
            <v>Fay</v>
          </cell>
          <cell r="C81" t="str">
            <v>Abigail</v>
          </cell>
          <cell r="E81" t="str">
            <v/>
          </cell>
          <cell r="G81" t="str">
            <v>Mounties</v>
          </cell>
          <cell r="H81" t="str">
            <v>Beavers</v>
          </cell>
          <cell r="I81" t="str">
            <v>y</v>
          </cell>
          <cell r="L81" t="str">
            <v/>
          </cell>
          <cell r="M81" t="str">
            <v/>
          </cell>
          <cell r="N81" t="str">
            <v/>
          </cell>
        </row>
        <row r="82">
          <cell r="A82">
            <v>361</v>
          </cell>
          <cell r="B82" t="str">
            <v>Fay</v>
          </cell>
          <cell r="C82" t="str">
            <v>Claire</v>
          </cell>
          <cell r="D82" t="str">
            <v>BL</v>
          </cell>
          <cell r="E82" t="str">
            <v>Leader</v>
          </cell>
          <cell r="H82" t="str">
            <v/>
          </cell>
          <cell r="L82" t="str">
            <v/>
          </cell>
          <cell r="M82" t="str">
            <v>Mounties</v>
          </cell>
          <cell r="N82" t="str">
            <v>Beavers</v>
          </cell>
          <cell r="O82" t="str">
            <v>Griffin</v>
          </cell>
        </row>
        <row r="83">
          <cell r="A83">
            <v>205</v>
          </cell>
          <cell r="B83" t="str">
            <v>Fay</v>
          </cell>
          <cell r="C83" t="str">
            <v>Daniel</v>
          </cell>
          <cell r="E83" t="str">
            <v/>
          </cell>
          <cell r="G83" t="str">
            <v>Stags</v>
          </cell>
          <cell r="H83" t="str">
            <v>Cubs</v>
          </cell>
          <cell r="I83" t="str">
            <v>y</v>
          </cell>
          <cell r="L83" t="str">
            <v/>
          </cell>
          <cell r="M83" t="str">
            <v/>
          </cell>
          <cell r="N83" t="str">
            <v/>
          </cell>
        </row>
        <row r="84">
          <cell r="A84">
            <v>6</v>
          </cell>
          <cell r="B84" t="str">
            <v>Ferrington</v>
          </cell>
          <cell r="C84" t="str">
            <v>David</v>
          </cell>
          <cell r="D84" t="str">
            <v>ASL</v>
          </cell>
          <cell r="E84" t="str">
            <v>Leader</v>
          </cell>
          <cell r="H84" t="str">
            <v/>
          </cell>
          <cell r="I84" t="str">
            <v>-</v>
          </cell>
          <cell r="L84" t="str">
            <v/>
          </cell>
          <cell r="M84" t="str">
            <v>Victory</v>
          </cell>
          <cell r="N84" t="str">
            <v>Scouts</v>
          </cell>
          <cell r="P84" t="str">
            <v>L</v>
          </cell>
          <cell r="R84">
            <v>2009</v>
          </cell>
        </row>
        <row r="85">
          <cell r="A85">
            <v>345</v>
          </cell>
          <cell r="B85" t="str">
            <v>Ferrington</v>
          </cell>
          <cell r="C85" t="str">
            <v>Justin</v>
          </cell>
          <cell r="E85" t="str">
            <v/>
          </cell>
          <cell r="G85" t="str">
            <v>Fellowship</v>
          </cell>
          <cell r="H85" t="str">
            <v>Fellowship</v>
          </cell>
          <cell r="L85" t="str">
            <v/>
          </cell>
          <cell r="M85" t="str">
            <v>Fellowship</v>
          </cell>
          <cell r="N85" t="str">
            <v>Fellowship</v>
          </cell>
          <cell r="P85" t="str">
            <v>M</v>
          </cell>
          <cell r="R85">
            <v>2009</v>
          </cell>
        </row>
        <row r="86">
          <cell r="A86">
            <v>66</v>
          </cell>
          <cell r="B86" t="str">
            <v>Ferrington</v>
          </cell>
          <cell r="C86" t="str">
            <v>Lesley</v>
          </cell>
          <cell r="E86" t="str">
            <v/>
          </cell>
          <cell r="G86" t="str">
            <v>Fellowship</v>
          </cell>
          <cell r="H86" t="str">
            <v>Fellowship</v>
          </cell>
          <cell r="L86" t="str">
            <v/>
          </cell>
          <cell r="M86" t="str">
            <v>Fellowship</v>
          </cell>
          <cell r="N86" t="str">
            <v>Fellowship</v>
          </cell>
          <cell r="P86" t="str">
            <v>M</v>
          </cell>
          <cell r="R86">
            <v>2009</v>
          </cell>
        </row>
        <row r="87">
          <cell r="A87">
            <v>67</v>
          </cell>
          <cell r="B87" t="str">
            <v>Ferrington</v>
          </cell>
          <cell r="C87" t="str">
            <v>Nathaniel</v>
          </cell>
          <cell r="E87" t="str">
            <v/>
          </cell>
          <cell r="G87" t="str">
            <v>Fellowship</v>
          </cell>
          <cell r="H87" t="str">
            <v>Fellowship</v>
          </cell>
          <cell r="L87" t="str">
            <v/>
          </cell>
          <cell r="M87" t="str">
            <v>Fellowship</v>
          </cell>
          <cell r="N87" t="str">
            <v>Fellowship</v>
          </cell>
          <cell r="P87" t="str">
            <v>M</v>
          </cell>
          <cell r="R87">
            <v>2009</v>
          </cell>
        </row>
        <row r="88">
          <cell r="A88">
            <v>160</v>
          </cell>
          <cell r="B88" t="str">
            <v>Fincham</v>
          </cell>
          <cell r="C88" t="str">
            <v>Lewis</v>
          </cell>
          <cell r="D88" t="str">
            <v>Left</v>
          </cell>
          <cell r="E88" t="str">
            <v>Left</v>
          </cell>
          <cell r="G88" t="str">
            <v>Left</v>
          </cell>
          <cell r="H88" t="str">
            <v>Left</v>
          </cell>
          <cell r="L88" t="str">
            <v/>
          </cell>
          <cell r="M88" t="str">
            <v/>
          </cell>
          <cell r="N88" t="str">
            <v/>
          </cell>
        </row>
        <row r="89">
          <cell r="A89">
            <v>267</v>
          </cell>
          <cell r="B89" t="str">
            <v>Fletcher</v>
          </cell>
          <cell r="C89" t="str">
            <v>James</v>
          </cell>
          <cell r="D89" t="str">
            <v>Left</v>
          </cell>
          <cell r="E89" t="str">
            <v>Left</v>
          </cell>
          <cell r="G89" t="str">
            <v>Left</v>
          </cell>
          <cell r="H89" t="str">
            <v>Left</v>
          </cell>
          <cell r="K89" t="str">
            <v>Stags</v>
          </cell>
          <cell r="L89" t="str">
            <v>Cubs</v>
          </cell>
          <cell r="M89" t="str">
            <v/>
          </cell>
          <cell r="N89" t="str">
            <v/>
          </cell>
        </row>
        <row r="90">
          <cell r="A90">
            <v>206</v>
          </cell>
          <cell r="B90" t="str">
            <v>Flint</v>
          </cell>
          <cell r="C90" t="str">
            <v>Nicholas</v>
          </cell>
          <cell r="E90" t="str">
            <v/>
          </cell>
          <cell r="G90" t="str">
            <v>Stags</v>
          </cell>
          <cell r="H90" t="str">
            <v>Cubs</v>
          </cell>
          <cell r="I90" t="str">
            <v>y</v>
          </cell>
          <cell r="L90" t="str">
            <v/>
          </cell>
          <cell r="M90" t="str">
            <v/>
          </cell>
          <cell r="N90" t="str">
            <v/>
          </cell>
        </row>
        <row r="91">
          <cell r="A91">
            <v>290</v>
          </cell>
          <cell r="B91" t="str">
            <v>Ford</v>
          </cell>
          <cell r="C91" t="str">
            <v>Harrison</v>
          </cell>
          <cell r="D91" t="str">
            <v>Left</v>
          </cell>
          <cell r="E91" t="str">
            <v>Left</v>
          </cell>
          <cell r="G91" t="str">
            <v>Left</v>
          </cell>
          <cell r="H91" t="str">
            <v>Left</v>
          </cell>
          <cell r="L91" t="str">
            <v/>
          </cell>
          <cell r="M91" t="str">
            <v/>
          </cell>
          <cell r="N91" t="str">
            <v/>
          </cell>
        </row>
        <row r="92">
          <cell r="A92">
            <v>117</v>
          </cell>
          <cell r="B92" t="str">
            <v>Forey</v>
          </cell>
          <cell r="C92" t="str">
            <v>George</v>
          </cell>
          <cell r="D92" t="str">
            <v>Left</v>
          </cell>
          <cell r="E92" t="str">
            <v>Left</v>
          </cell>
          <cell r="F92" t="str">
            <v>Panthers</v>
          </cell>
          <cell r="G92" t="str">
            <v>Left</v>
          </cell>
          <cell r="H92" t="str">
            <v>Left</v>
          </cell>
          <cell r="L92" t="str">
            <v/>
          </cell>
          <cell r="M92" t="str">
            <v/>
          </cell>
          <cell r="N92" t="str">
            <v/>
          </cell>
        </row>
        <row r="93">
          <cell r="A93">
            <v>192</v>
          </cell>
          <cell r="B93" t="str">
            <v>Foy</v>
          </cell>
          <cell r="C93" t="str">
            <v>Ethan</v>
          </cell>
          <cell r="E93" t="str">
            <v/>
          </cell>
          <cell r="G93" t="str">
            <v>Mounties</v>
          </cell>
          <cell r="H93" t="str">
            <v>Beavers</v>
          </cell>
          <cell r="I93" t="str">
            <v>y</v>
          </cell>
          <cell r="K93" t="str">
            <v>Wolves</v>
          </cell>
          <cell r="L93" t="str">
            <v>Cubs</v>
          </cell>
          <cell r="M93" t="str">
            <v/>
          </cell>
          <cell r="N93" t="str">
            <v/>
          </cell>
        </row>
        <row r="94">
          <cell r="A94">
            <v>208</v>
          </cell>
          <cell r="B94" t="str">
            <v>Freeman</v>
          </cell>
          <cell r="C94" t="str">
            <v>Christopher</v>
          </cell>
          <cell r="E94" t="str">
            <v/>
          </cell>
          <cell r="F94" t="str">
            <v>Bulldogs</v>
          </cell>
          <cell r="G94" t="str">
            <v>Belfast</v>
          </cell>
          <cell r="H94" t="str">
            <v>Scouts</v>
          </cell>
          <cell r="I94" t="str">
            <v>y</v>
          </cell>
          <cell r="L94" t="str">
            <v/>
          </cell>
          <cell r="M94" t="str">
            <v/>
          </cell>
          <cell r="N94" t="str">
            <v/>
          </cell>
        </row>
        <row r="95">
          <cell r="A95">
            <v>228</v>
          </cell>
          <cell r="B95" t="str">
            <v>Freeman</v>
          </cell>
          <cell r="C95" t="str">
            <v>Peter</v>
          </cell>
          <cell r="D95" t="str">
            <v>CL</v>
          </cell>
          <cell r="E95" t="str">
            <v>Leader</v>
          </cell>
          <cell r="H95" t="str">
            <v/>
          </cell>
          <cell r="I95" t="str">
            <v>-</v>
          </cell>
          <cell r="L95" t="str">
            <v/>
          </cell>
          <cell r="M95" t="str">
            <v>Stags</v>
          </cell>
          <cell r="N95" t="str">
            <v>Cubs</v>
          </cell>
          <cell r="O95" t="str">
            <v>Baloo</v>
          </cell>
        </row>
        <row r="96">
          <cell r="A96">
            <v>73</v>
          </cell>
          <cell r="B96" t="str">
            <v>Freeman</v>
          </cell>
          <cell r="C96" t="str">
            <v>Tom</v>
          </cell>
          <cell r="D96" t="str">
            <v>YBL</v>
          </cell>
          <cell r="E96" t="str">
            <v>YngLeader</v>
          </cell>
          <cell r="G96" t="str">
            <v>Olympians</v>
          </cell>
          <cell r="H96" t="str">
            <v>Explorers</v>
          </cell>
          <cell r="I96" t="str">
            <v>y</v>
          </cell>
          <cell r="L96" t="str">
            <v/>
          </cell>
          <cell r="M96" t="str">
            <v>Pioneers</v>
          </cell>
          <cell r="N96" t="str">
            <v>Beavers</v>
          </cell>
        </row>
        <row r="97">
          <cell r="A97">
            <v>209</v>
          </cell>
          <cell r="B97" t="str">
            <v>Gallo</v>
          </cell>
          <cell r="C97" t="str">
            <v>Conor</v>
          </cell>
          <cell r="E97" t="str">
            <v/>
          </cell>
          <cell r="G97" t="str">
            <v>Stags</v>
          </cell>
          <cell r="H97" t="str">
            <v>Cubs</v>
          </cell>
          <cell r="I97" t="str">
            <v>y</v>
          </cell>
          <cell r="L97" t="str">
            <v/>
          </cell>
          <cell r="M97" t="str">
            <v/>
          </cell>
          <cell r="N97" t="str">
            <v/>
          </cell>
        </row>
        <row r="98">
          <cell r="A98">
            <v>171</v>
          </cell>
          <cell r="B98" t="str">
            <v>Garrick</v>
          </cell>
          <cell r="C98" t="str">
            <v>Nick</v>
          </cell>
          <cell r="D98" t="str">
            <v>BL</v>
          </cell>
          <cell r="E98" t="str">
            <v>Leader</v>
          </cell>
          <cell r="H98" t="str">
            <v/>
          </cell>
          <cell r="I98" t="str">
            <v>-</v>
          </cell>
          <cell r="L98" t="str">
            <v/>
          </cell>
          <cell r="M98" t="str">
            <v>Lumberjacks</v>
          </cell>
          <cell r="N98" t="str">
            <v>Beavers</v>
          </cell>
          <cell r="O98" t="str">
            <v>Osprey</v>
          </cell>
        </row>
        <row r="99">
          <cell r="A99">
            <v>210</v>
          </cell>
          <cell r="B99" t="str">
            <v>Garrington</v>
          </cell>
          <cell r="C99" t="str">
            <v>Lewis</v>
          </cell>
          <cell r="D99" t="str">
            <v>Left</v>
          </cell>
          <cell r="E99" t="str">
            <v>Left</v>
          </cell>
          <cell r="G99" t="str">
            <v>Left</v>
          </cell>
          <cell r="H99" t="str">
            <v>Left</v>
          </cell>
          <cell r="L99" t="str">
            <v/>
          </cell>
          <cell r="M99" t="str">
            <v/>
          </cell>
          <cell r="N99" t="str">
            <v/>
          </cell>
        </row>
        <row r="100">
          <cell r="A100">
            <v>282</v>
          </cell>
          <cell r="B100" t="str">
            <v>Garrington</v>
          </cell>
          <cell r="C100" t="str">
            <v>Miles</v>
          </cell>
          <cell r="E100" t="str">
            <v/>
          </cell>
          <cell r="G100" t="str">
            <v>Pioneers</v>
          </cell>
          <cell r="H100" t="str">
            <v>Beavers</v>
          </cell>
          <cell r="I100" t="str">
            <v>y</v>
          </cell>
          <cell r="L100" t="str">
            <v/>
          </cell>
          <cell r="M100" t="str">
            <v/>
          </cell>
          <cell r="N100" t="str">
            <v/>
          </cell>
        </row>
        <row r="101">
          <cell r="A101">
            <v>51</v>
          </cell>
          <cell r="B101" t="str">
            <v>Gathergood</v>
          </cell>
          <cell r="C101" t="str">
            <v>Daniel</v>
          </cell>
          <cell r="D101" t="str">
            <v>Left</v>
          </cell>
          <cell r="E101" t="str">
            <v>Left</v>
          </cell>
          <cell r="G101" t="str">
            <v>Left</v>
          </cell>
          <cell r="H101" t="str">
            <v>Left</v>
          </cell>
          <cell r="L101" t="str">
            <v/>
          </cell>
          <cell r="M101" t="str">
            <v/>
          </cell>
          <cell r="N101" t="str">
            <v/>
          </cell>
        </row>
        <row r="102">
          <cell r="A102">
            <v>289</v>
          </cell>
          <cell r="B102" t="str">
            <v>Gathergood</v>
          </cell>
          <cell r="C102" t="str">
            <v>Karen</v>
          </cell>
          <cell r="D102" t="str">
            <v>BL</v>
          </cell>
          <cell r="E102" t="str">
            <v>Leader</v>
          </cell>
          <cell r="H102" t="str">
            <v/>
          </cell>
          <cell r="I102" t="str">
            <v>-</v>
          </cell>
          <cell r="L102" t="str">
            <v/>
          </cell>
          <cell r="M102" t="str">
            <v>Pioneers</v>
          </cell>
          <cell r="N102" t="str">
            <v>Beavers</v>
          </cell>
          <cell r="O102" t="str">
            <v>Phoenix</v>
          </cell>
        </row>
        <row r="103">
          <cell r="A103">
            <v>196</v>
          </cell>
          <cell r="B103" t="str">
            <v>Gathergood</v>
          </cell>
          <cell r="C103" t="str">
            <v>Nathan</v>
          </cell>
          <cell r="E103" t="str">
            <v/>
          </cell>
          <cell r="G103" t="str">
            <v>Mounties</v>
          </cell>
          <cell r="H103" t="str">
            <v>Beavers</v>
          </cell>
          <cell r="I103" t="str">
            <v>y</v>
          </cell>
          <cell r="L103" t="str">
            <v/>
          </cell>
          <cell r="M103" t="str">
            <v/>
          </cell>
          <cell r="N103" t="str">
            <v/>
          </cell>
        </row>
        <row r="104">
          <cell r="A104">
            <v>344</v>
          </cell>
          <cell r="B104" t="str">
            <v>Gill</v>
          </cell>
          <cell r="C104" t="str">
            <v>Mick</v>
          </cell>
          <cell r="E104" t="str">
            <v/>
          </cell>
          <cell r="G104" t="str">
            <v>Fellowship</v>
          </cell>
          <cell r="H104" t="str">
            <v>Fellowship</v>
          </cell>
          <cell r="L104" t="str">
            <v/>
          </cell>
          <cell r="M104" t="str">
            <v>Fellowship</v>
          </cell>
          <cell r="N104" t="str">
            <v>Fellowship</v>
          </cell>
          <cell r="P104" t="str">
            <v>M</v>
          </cell>
          <cell r="R104">
            <v>2009</v>
          </cell>
        </row>
        <row r="105">
          <cell r="A105">
            <v>314</v>
          </cell>
          <cell r="B105" t="str">
            <v>Grail</v>
          </cell>
          <cell r="C105" t="str">
            <v>Jack</v>
          </cell>
          <cell r="E105" t="str">
            <v/>
          </cell>
          <cell r="G105" t="str">
            <v>Pioneers</v>
          </cell>
          <cell r="H105" t="str">
            <v>Beavers</v>
          </cell>
          <cell r="I105" t="str">
            <v>y</v>
          </cell>
          <cell r="L105" t="str">
            <v/>
          </cell>
          <cell r="M105" t="str">
            <v/>
          </cell>
          <cell r="N105" t="str">
            <v/>
          </cell>
        </row>
        <row r="106">
          <cell r="A106">
            <v>158</v>
          </cell>
          <cell r="B106" t="str">
            <v>Grail</v>
          </cell>
          <cell r="C106" t="str">
            <v>Oliver</v>
          </cell>
          <cell r="E106" t="str">
            <v/>
          </cell>
          <cell r="G106" t="str">
            <v>Stags</v>
          </cell>
          <cell r="H106" t="str">
            <v>Cubs</v>
          </cell>
          <cell r="I106" t="str">
            <v>y</v>
          </cell>
          <cell r="L106" t="str">
            <v/>
          </cell>
          <cell r="M106" t="str">
            <v/>
          </cell>
          <cell r="N106" t="str">
            <v/>
          </cell>
        </row>
        <row r="107">
          <cell r="A107">
            <v>319</v>
          </cell>
          <cell r="B107" t="str">
            <v>Green</v>
          </cell>
          <cell r="C107" t="str">
            <v>Lloyd</v>
          </cell>
          <cell r="E107" t="str">
            <v/>
          </cell>
          <cell r="G107" t="str">
            <v>Wolves</v>
          </cell>
          <cell r="H107" t="str">
            <v>Cubs</v>
          </cell>
          <cell r="L107" t="str">
            <v/>
          </cell>
          <cell r="M107" t="str">
            <v/>
          </cell>
          <cell r="N107" t="str">
            <v/>
          </cell>
        </row>
        <row r="108">
          <cell r="A108">
            <v>147</v>
          </cell>
          <cell r="B108" t="str">
            <v>Griffin</v>
          </cell>
          <cell r="C108" t="str">
            <v>Liam</v>
          </cell>
          <cell r="D108" t="str">
            <v>PL</v>
          </cell>
          <cell r="E108">
            <v>0</v>
          </cell>
          <cell r="F108" t="str">
            <v>Merlins</v>
          </cell>
          <cell r="G108" t="str">
            <v>Belfast</v>
          </cell>
          <cell r="H108" t="str">
            <v>Scouts</v>
          </cell>
          <cell r="I108" t="str">
            <v>y</v>
          </cell>
          <cell r="L108" t="str">
            <v/>
          </cell>
          <cell r="M108" t="str">
            <v/>
          </cell>
          <cell r="N108" t="str">
            <v/>
          </cell>
        </row>
        <row r="109">
          <cell r="A109">
            <v>249</v>
          </cell>
          <cell r="B109" t="str">
            <v>Griffiths</v>
          </cell>
          <cell r="C109" t="str">
            <v>Oliver</v>
          </cell>
          <cell r="E109" t="str">
            <v/>
          </cell>
          <cell r="G109" t="str">
            <v>Wolves</v>
          </cell>
          <cell r="H109" t="str">
            <v>Cubs</v>
          </cell>
          <cell r="L109" t="str">
            <v/>
          </cell>
          <cell r="M109" t="str">
            <v/>
          </cell>
          <cell r="N109" t="str">
            <v/>
          </cell>
        </row>
        <row r="110">
          <cell r="A110">
            <v>322</v>
          </cell>
          <cell r="B110" t="str">
            <v>Hannis</v>
          </cell>
          <cell r="C110" t="str">
            <v>Owen</v>
          </cell>
          <cell r="E110" t="str">
            <v/>
          </cell>
          <cell r="G110" t="str">
            <v>Lumberjacks</v>
          </cell>
          <cell r="H110" t="str">
            <v>Beavers</v>
          </cell>
          <cell r="I110" t="str">
            <v>y</v>
          </cell>
          <cell r="L110" t="str">
            <v/>
          </cell>
          <cell r="M110" t="str">
            <v/>
          </cell>
          <cell r="N110" t="str">
            <v/>
          </cell>
        </row>
        <row r="111">
          <cell r="A111">
            <v>156</v>
          </cell>
          <cell r="B111" t="str">
            <v>Harman</v>
          </cell>
          <cell r="C111" t="str">
            <v>Tyler</v>
          </cell>
          <cell r="E111" t="str">
            <v/>
          </cell>
          <cell r="G111" t="str">
            <v>Stags</v>
          </cell>
          <cell r="H111" t="str">
            <v>Cubs</v>
          </cell>
          <cell r="I111" t="str">
            <v>y</v>
          </cell>
          <cell r="L111" t="str">
            <v/>
          </cell>
          <cell r="M111" t="str">
            <v/>
          </cell>
          <cell r="N111" t="str">
            <v/>
          </cell>
        </row>
        <row r="112">
          <cell r="A112">
            <v>339</v>
          </cell>
          <cell r="B112" t="str">
            <v>Harris</v>
          </cell>
          <cell r="C112" t="str">
            <v>Andrew</v>
          </cell>
          <cell r="G112" t="str">
            <v>Mounties</v>
          </cell>
          <cell r="H112" t="str">
            <v>Beavers</v>
          </cell>
          <cell r="I112" t="str">
            <v>y</v>
          </cell>
        </row>
        <row r="113">
          <cell r="A113">
            <v>250</v>
          </cell>
          <cell r="B113" t="str">
            <v>Hawke</v>
          </cell>
          <cell r="C113" t="str">
            <v>Keiron</v>
          </cell>
          <cell r="E113" t="str">
            <v/>
          </cell>
          <cell r="G113" t="str">
            <v>Wolves</v>
          </cell>
          <cell r="H113" t="str">
            <v>Cubs</v>
          </cell>
          <cell r="L113" t="str">
            <v/>
          </cell>
          <cell r="M113" t="str">
            <v/>
          </cell>
          <cell r="N113" t="str">
            <v/>
          </cell>
        </row>
        <row r="114">
          <cell r="A114">
            <v>350</v>
          </cell>
          <cell r="B114" t="str">
            <v>Hawkes</v>
          </cell>
          <cell r="C114" t="str">
            <v>Tim</v>
          </cell>
          <cell r="D114" t="str">
            <v>GE</v>
          </cell>
          <cell r="E114" t="str">
            <v>Exec Member</v>
          </cell>
          <cell r="G114" t="str">
            <v>Exec</v>
          </cell>
          <cell r="H114" t="str">
            <v>Group Exec</v>
          </cell>
          <cell r="L114" t="str">
            <v/>
          </cell>
          <cell r="M114" t="str">
            <v>Exec</v>
          </cell>
          <cell r="N114" t="str">
            <v>Group Exec</v>
          </cell>
          <cell r="P114" t="str">
            <v>M</v>
          </cell>
        </row>
        <row r="115">
          <cell r="A115">
            <v>71</v>
          </cell>
          <cell r="B115" t="str">
            <v>Hawkes</v>
          </cell>
          <cell r="C115" t="str">
            <v>William</v>
          </cell>
          <cell r="E115" t="str">
            <v/>
          </cell>
          <cell r="G115" t="str">
            <v>Olympians</v>
          </cell>
          <cell r="H115" t="str">
            <v>Explorers</v>
          </cell>
          <cell r="I115" t="str">
            <v>y</v>
          </cell>
          <cell r="L115" t="str">
            <v/>
          </cell>
          <cell r="M115" t="str">
            <v/>
          </cell>
          <cell r="N115" t="str">
            <v/>
          </cell>
        </row>
        <row r="116">
          <cell r="A116">
            <v>351</v>
          </cell>
          <cell r="B116" t="str">
            <v>Haywood</v>
          </cell>
          <cell r="C116" t="str">
            <v>Andrew</v>
          </cell>
          <cell r="E116" t="str">
            <v/>
          </cell>
          <cell r="G116" t="str">
            <v>Olympians</v>
          </cell>
          <cell r="H116" t="str">
            <v>Explorers</v>
          </cell>
          <cell r="L116" t="str">
            <v/>
          </cell>
          <cell r="M116" t="str">
            <v/>
          </cell>
          <cell r="N116" t="str">
            <v/>
          </cell>
        </row>
        <row r="117">
          <cell r="A117">
            <v>251</v>
          </cell>
          <cell r="B117" t="str">
            <v>Hill</v>
          </cell>
          <cell r="C117" t="str">
            <v>Joshua</v>
          </cell>
          <cell r="D117" t="str">
            <v>Left</v>
          </cell>
          <cell r="E117" t="str">
            <v>Left</v>
          </cell>
          <cell r="G117" t="str">
            <v>Left</v>
          </cell>
          <cell r="H117" t="str">
            <v>Left</v>
          </cell>
          <cell r="L117" t="str">
            <v/>
          </cell>
          <cell r="M117" t="str">
            <v/>
          </cell>
          <cell r="N117" t="str">
            <v/>
          </cell>
        </row>
        <row r="118">
          <cell r="A118">
            <v>108</v>
          </cell>
          <cell r="B118" t="str">
            <v>Hodkinson</v>
          </cell>
          <cell r="C118" t="str">
            <v>Callum</v>
          </cell>
          <cell r="D118" t="str">
            <v>APL</v>
          </cell>
          <cell r="E118">
            <v>0</v>
          </cell>
          <cell r="F118" t="str">
            <v>Panthers</v>
          </cell>
          <cell r="G118" t="str">
            <v>Victory</v>
          </cell>
          <cell r="H118" t="str">
            <v>Scouts</v>
          </cell>
          <cell r="I118" t="str">
            <v>y</v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A119">
            <v>122</v>
          </cell>
          <cell r="B119" t="str">
            <v>Holloway</v>
          </cell>
          <cell r="C119" t="str">
            <v>Samuel</v>
          </cell>
          <cell r="D119" t="str">
            <v>PL</v>
          </cell>
          <cell r="E119">
            <v>0</v>
          </cell>
          <cell r="F119" t="str">
            <v>Panthers</v>
          </cell>
          <cell r="G119" t="str">
            <v>Victory</v>
          </cell>
          <cell r="H119" t="str">
            <v>Scouts</v>
          </cell>
          <cell r="I119" t="str">
            <v>y</v>
          </cell>
          <cell r="L119" t="str">
            <v/>
          </cell>
          <cell r="M119" t="str">
            <v/>
          </cell>
          <cell r="N119" t="str">
            <v/>
          </cell>
        </row>
        <row r="120">
          <cell r="A120">
            <v>213</v>
          </cell>
          <cell r="B120" t="str">
            <v>Holloway</v>
          </cell>
          <cell r="C120" t="str">
            <v>Thomas</v>
          </cell>
          <cell r="E120" t="str">
            <v/>
          </cell>
          <cell r="G120" t="str">
            <v>Stags</v>
          </cell>
          <cell r="H120" t="str">
            <v>Cubs</v>
          </cell>
          <cell r="I120" t="str">
            <v>y</v>
          </cell>
          <cell r="L120" t="str">
            <v/>
          </cell>
          <cell r="M120" t="str">
            <v/>
          </cell>
          <cell r="N120" t="str">
            <v/>
          </cell>
        </row>
        <row r="121">
          <cell r="A121">
            <v>252</v>
          </cell>
          <cell r="B121" t="str">
            <v>Hones</v>
          </cell>
          <cell r="C121" t="str">
            <v>Joseph</v>
          </cell>
          <cell r="E121" t="str">
            <v/>
          </cell>
          <cell r="G121" t="str">
            <v>Wolves</v>
          </cell>
          <cell r="H121" t="str">
            <v>Cubs</v>
          </cell>
          <cell r="L121" t="str">
            <v/>
          </cell>
          <cell r="M121" t="str">
            <v/>
          </cell>
          <cell r="N121" t="str">
            <v/>
          </cell>
        </row>
        <row r="122">
          <cell r="A122">
            <v>370</v>
          </cell>
          <cell r="B122" t="str">
            <v>Hopkinson</v>
          </cell>
          <cell r="C122" t="str">
            <v>Daniel</v>
          </cell>
          <cell r="E122" t="str">
            <v/>
          </cell>
          <cell r="G122" t="str">
            <v>Pioneers</v>
          </cell>
          <cell r="H122" t="str">
            <v>Beavers</v>
          </cell>
          <cell r="L122" t="str">
            <v/>
          </cell>
          <cell r="M122" t="str">
            <v/>
          </cell>
          <cell r="N122" t="str">
            <v/>
          </cell>
        </row>
        <row r="123">
          <cell r="A123">
            <v>309</v>
          </cell>
          <cell r="B123" t="str">
            <v>Horsfield</v>
          </cell>
          <cell r="C123" t="str">
            <v>Adam</v>
          </cell>
          <cell r="E123" t="str">
            <v/>
          </cell>
          <cell r="G123" t="str">
            <v>Pioneers</v>
          </cell>
          <cell r="H123" t="str">
            <v>Beavers</v>
          </cell>
          <cell r="I123" t="str">
            <v>y</v>
          </cell>
          <cell r="L123" t="str">
            <v/>
          </cell>
          <cell r="M123" t="str">
            <v/>
          </cell>
          <cell r="N123" t="str">
            <v/>
          </cell>
        </row>
        <row r="124">
          <cell r="A124">
            <v>238</v>
          </cell>
          <cell r="B124" t="str">
            <v>Houghton</v>
          </cell>
          <cell r="C124" t="str">
            <v>Adam</v>
          </cell>
          <cell r="D124" t="str">
            <v>PL</v>
          </cell>
          <cell r="E124">
            <v>0</v>
          </cell>
          <cell r="F124" t="str">
            <v>Cobras</v>
          </cell>
          <cell r="G124" t="str">
            <v>Belfast</v>
          </cell>
          <cell r="H124" t="str">
            <v>Scouts</v>
          </cell>
          <cell r="I124" t="str">
            <v>y</v>
          </cell>
          <cell r="L124" t="str">
            <v/>
          </cell>
          <cell r="M124" t="str">
            <v/>
          </cell>
          <cell r="N124" t="str">
            <v/>
          </cell>
        </row>
        <row r="125">
          <cell r="A125">
            <v>352</v>
          </cell>
          <cell r="B125" t="str">
            <v>Houghton</v>
          </cell>
          <cell r="C125" t="str">
            <v>Kirsty</v>
          </cell>
          <cell r="E125" t="str">
            <v/>
          </cell>
          <cell r="G125" t="str">
            <v>Olympians</v>
          </cell>
          <cell r="H125" t="str">
            <v>Explorers</v>
          </cell>
          <cell r="I125" t="str">
            <v>y</v>
          </cell>
          <cell r="L125" t="str">
            <v/>
          </cell>
          <cell r="M125" t="str">
            <v/>
          </cell>
          <cell r="N125" t="str">
            <v/>
          </cell>
        </row>
        <row r="126">
          <cell r="A126">
            <v>168</v>
          </cell>
          <cell r="B126" t="str">
            <v>Hounsell-Roberts</v>
          </cell>
          <cell r="C126" t="str">
            <v>Alexander</v>
          </cell>
          <cell r="E126" t="str">
            <v/>
          </cell>
          <cell r="G126" t="str">
            <v>Lumberjacks</v>
          </cell>
          <cell r="H126" t="str">
            <v>Beavers</v>
          </cell>
          <cell r="I126" t="str">
            <v>y</v>
          </cell>
          <cell r="K126" t="str">
            <v>Wolves</v>
          </cell>
          <cell r="L126" t="str">
            <v>Cubs</v>
          </cell>
          <cell r="M126" t="str">
            <v/>
          </cell>
          <cell r="N126" t="str">
            <v/>
          </cell>
        </row>
        <row r="127">
          <cell r="A127">
            <v>253</v>
          </cell>
          <cell r="B127" t="str">
            <v>Hulait</v>
          </cell>
          <cell r="C127" t="str">
            <v>Sukhbir</v>
          </cell>
          <cell r="E127" t="str">
            <v/>
          </cell>
          <cell r="F127" t="str">
            <v>Bulldogs</v>
          </cell>
          <cell r="G127" t="str">
            <v>Belfast</v>
          </cell>
          <cell r="H127" t="str">
            <v>Scouts</v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A128">
            <v>305</v>
          </cell>
          <cell r="B128" t="str">
            <v>Irons</v>
          </cell>
          <cell r="C128" t="str">
            <v>Joshua</v>
          </cell>
          <cell r="G128" t="str">
            <v>Pioneers</v>
          </cell>
          <cell r="H128" t="str">
            <v>Beavers</v>
          </cell>
          <cell r="I128" t="str">
            <v>y</v>
          </cell>
        </row>
        <row r="129">
          <cell r="A129">
            <v>263</v>
          </cell>
          <cell r="B129" t="str">
            <v>Jackson</v>
          </cell>
          <cell r="C129" t="str">
            <v>Emily</v>
          </cell>
          <cell r="E129" t="str">
            <v/>
          </cell>
          <cell r="G129" t="str">
            <v>Stags</v>
          </cell>
          <cell r="H129" t="str">
            <v>Cubs</v>
          </cell>
          <cell r="I129" t="str">
            <v>y</v>
          </cell>
          <cell r="L129" t="str">
            <v/>
          </cell>
          <cell r="M129" t="str">
            <v/>
          </cell>
          <cell r="N129" t="str">
            <v/>
          </cell>
        </row>
        <row r="130">
          <cell r="A130">
            <v>214</v>
          </cell>
          <cell r="B130" t="str">
            <v>Jackson</v>
          </cell>
          <cell r="C130" t="str">
            <v>Luke</v>
          </cell>
          <cell r="E130" t="str">
            <v/>
          </cell>
          <cell r="F130" t="str">
            <v>Merlins</v>
          </cell>
          <cell r="G130" t="str">
            <v>Belfast</v>
          </cell>
          <cell r="H130" t="str">
            <v>Scouts</v>
          </cell>
          <cell r="I130" t="str">
            <v>y</v>
          </cell>
          <cell r="L130" t="str">
            <v/>
          </cell>
          <cell r="M130" t="str">
            <v/>
          </cell>
          <cell r="N130" t="str">
            <v/>
          </cell>
        </row>
        <row r="131">
          <cell r="A131">
            <v>154</v>
          </cell>
          <cell r="B131" t="str">
            <v>Johnson</v>
          </cell>
          <cell r="C131" t="str">
            <v>Aidan</v>
          </cell>
          <cell r="E131" t="str">
            <v/>
          </cell>
          <cell r="G131" t="str">
            <v>Stags</v>
          </cell>
          <cell r="H131" t="str">
            <v>Cubs</v>
          </cell>
          <cell r="I131" t="str">
            <v>y</v>
          </cell>
          <cell r="L131" t="str">
            <v/>
          </cell>
          <cell r="M131" t="str">
            <v/>
          </cell>
          <cell r="N131" t="str">
            <v/>
          </cell>
        </row>
        <row r="132">
          <cell r="A132">
            <v>331</v>
          </cell>
          <cell r="B132" t="str">
            <v>Johnson</v>
          </cell>
          <cell r="C132" t="str">
            <v>Ellis</v>
          </cell>
          <cell r="E132" t="str">
            <v/>
          </cell>
          <cell r="G132" t="str">
            <v>Mounties</v>
          </cell>
          <cell r="H132" t="str">
            <v>Beavers</v>
          </cell>
          <cell r="I132" t="str">
            <v>y</v>
          </cell>
          <cell r="L132" t="str">
            <v/>
          </cell>
          <cell r="M132" t="str">
            <v/>
          </cell>
          <cell r="N132" t="str">
            <v/>
          </cell>
        </row>
        <row r="133">
          <cell r="A133">
            <v>366</v>
          </cell>
          <cell r="B133" t="str">
            <v>Kemp</v>
          </cell>
          <cell r="C133" t="str">
            <v>Margaret</v>
          </cell>
          <cell r="D133" t="str">
            <v>GE</v>
          </cell>
          <cell r="E133" t="str">
            <v>Exec Member</v>
          </cell>
          <cell r="G133" t="str">
            <v>Exec</v>
          </cell>
          <cell r="H133" t="str">
            <v>Group Exec</v>
          </cell>
          <cell r="L133" t="str">
            <v/>
          </cell>
          <cell r="M133" t="str">
            <v>Exec</v>
          </cell>
          <cell r="N133" t="str">
            <v>Group Exec</v>
          </cell>
        </row>
        <row r="134">
          <cell r="A134">
            <v>31</v>
          </cell>
          <cell r="B134" t="str">
            <v>Kinch</v>
          </cell>
          <cell r="C134" t="str">
            <v>Chris</v>
          </cell>
          <cell r="D134" t="str">
            <v>SL</v>
          </cell>
          <cell r="E134" t="str">
            <v>Leader</v>
          </cell>
          <cell r="H134" t="str">
            <v/>
          </cell>
          <cell r="I134" t="str">
            <v>-</v>
          </cell>
          <cell r="L134" t="str">
            <v/>
          </cell>
          <cell r="M134" t="str">
            <v>Victory</v>
          </cell>
          <cell r="N134" t="str">
            <v>Scouts</v>
          </cell>
          <cell r="O134" t="str">
            <v>Chris</v>
          </cell>
        </row>
        <row r="135">
          <cell r="A135">
            <v>133</v>
          </cell>
          <cell r="B135" t="str">
            <v>King</v>
          </cell>
          <cell r="C135" t="str">
            <v>Jack</v>
          </cell>
          <cell r="D135" t="str">
            <v>left</v>
          </cell>
          <cell r="E135" t="str">
            <v>Left</v>
          </cell>
          <cell r="F135" t="str">
            <v>Panthers</v>
          </cell>
          <cell r="G135" t="str">
            <v>Left</v>
          </cell>
          <cell r="H135" t="str">
            <v>Left</v>
          </cell>
          <cell r="L135" t="str">
            <v/>
          </cell>
          <cell r="M135" t="str">
            <v/>
          </cell>
          <cell r="N135" t="str">
            <v/>
          </cell>
        </row>
        <row r="136">
          <cell r="A136">
            <v>10</v>
          </cell>
          <cell r="B136" t="str">
            <v>Kipp</v>
          </cell>
          <cell r="C136" t="str">
            <v>Dale</v>
          </cell>
          <cell r="D136" t="str">
            <v>GC</v>
          </cell>
          <cell r="E136" t="str">
            <v>Exec Officer</v>
          </cell>
          <cell r="G136" t="str">
            <v>Exec</v>
          </cell>
          <cell r="H136" t="str">
            <v>Group Exec</v>
          </cell>
          <cell r="L136" t="str">
            <v/>
          </cell>
          <cell r="M136" t="str">
            <v>Exec</v>
          </cell>
          <cell r="N136" t="str">
            <v>Group Exec</v>
          </cell>
        </row>
        <row r="137">
          <cell r="A137">
            <v>254</v>
          </cell>
          <cell r="B137" t="str">
            <v>Knight</v>
          </cell>
          <cell r="C137" t="str">
            <v>Charles</v>
          </cell>
          <cell r="E137" t="str">
            <v/>
          </cell>
          <cell r="F137" t="str">
            <v>Merlins</v>
          </cell>
          <cell r="G137" t="str">
            <v>Victory</v>
          </cell>
          <cell r="H137" t="str">
            <v>Scouts</v>
          </cell>
          <cell r="L137" t="str">
            <v/>
          </cell>
          <cell r="M137" t="str">
            <v/>
          </cell>
          <cell r="N137" t="str">
            <v/>
          </cell>
        </row>
        <row r="138">
          <cell r="A138">
            <v>296</v>
          </cell>
          <cell r="B138" t="str">
            <v>Koutrouza-Turvey</v>
          </cell>
          <cell r="C138" t="str">
            <v>Elektra</v>
          </cell>
          <cell r="D138" t="str">
            <v>APL</v>
          </cell>
          <cell r="E138">
            <v>0</v>
          </cell>
          <cell r="F138" t="str">
            <v>Tigers</v>
          </cell>
          <cell r="G138" t="str">
            <v>Belfast</v>
          </cell>
          <cell r="H138" t="str">
            <v>Scouts</v>
          </cell>
          <cell r="I138" t="str">
            <v>y</v>
          </cell>
          <cell r="L138" t="str">
            <v/>
          </cell>
          <cell r="M138" t="str">
            <v/>
          </cell>
          <cell r="N138" t="str">
            <v/>
          </cell>
        </row>
        <row r="139">
          <cell r="A139">
            <v>115</v>
          </cell>
          <cell r="B139" t="str">
            <v>Koutrouza-Turvey</v>
          </cell>
          <cell r="C139" t="str">
            <v>Elysia</v>
          </cell>
          <cell r="E139" t="str">
            <v/>
          </cell>
          <cell r="G139" t="str">
            <v>Olympians</v>
          </cell>
          <cell r="H139" t="str">
            <v>Explorers</v>
          </cell>
          <cell r="I139" t="str">
            <v>y</v>
          </cell>
          <cell r="L139" t="str">
            <v/>
          </cell>
          <cell r="M139" t="str">
            <v/>
          </cell>
          <cell r="N139" t="str">
            <v/>
          </cell>
        </row>
        <row r="140">
          <cell r="A140">
            <v>371</v>
          </cell>
          <cell r="B140" t="str">
            <v>Lane</v>
          </cell>
          <cell r="C140" t="str">
            <v>Nicholas</v>
          </cell>
          <cell r="E140" t="str">
            <v/>
          </cell>
          <cell r="G140" t="str">
            <v>Pioneers</v>
          </cell>
          <cell r="H140" t="str">
            <v>Beavers</v>
          </cell>
          <cell r="L140" t="str">
            <v/>
          </cell>
          <cell r="M140" t="str">
            <v/>
          </cell>
          <cell r="N140" t="str">
            <v/>
          </cell>
        </row>
        <row r="141">
          <cell r="A141">
            <v>215</v>
          </cell>
          <cell r="B141" t="str">
            <v>Le Moual</v>
          </cell>
          <cell r="C141" t="str">
            <v>Keanne</v>
          </cell>
          <cell r="E141" t="str">
            <v/>
          </cell>
          <cell r="G141" t="str">
            <v>Stags</v>
          </cell>
          <cell r="H141" t="str">
            <v>Cubs</v>
          </cell>
          <cell r="I141" t="str">
            <v>y</v>
          </cell>
          <cell r="L141" t="str">
            <v/>
          </cell>
          <cell r="M141" t="str">
            <v/>
          </cell>
          <cell r="N141" t="str">
            <v/>
          </cell>
        </row>
        <row r="142">
          <cell r="A142">
            <v>131</v>
          </cell>
          <cell r="B142" t="str">
            <v>Le Moual</v>
          </cell>
          <cell r="C142" t="str">
            <v>Ryan</v>
          </cell>
          <cell r="E142" t="str">
            <v/>
          </cell>
          <cell r="F142" t="str">
            <v>Panthers</v>
          </cell>
          <cell r="G142" t="str">
            <v>Belfast</v>
          </cell>
          <cell r="H142" t="str">
            <v>Scouts</v>
          </cell>
          <cell r="I142" t="str">
            <v>y</v>
          </cell>
          <cell r="L142" t="str">
            <v/>
          </cell>
          <cell r="M142" t="str">
            <v/>
          </cell>
          <cell r="N142" t="str">
            <v/>
          </cell>
        </row>
        <row r="143">
          <cell r="A143">
            <v>143</v>
          </cell>
          <cell r="B143" t="str">
            <v>Lee</v>
          </cell>
          <cell r="C143" t="str">
            <v>Abigail</v>
          </cell>
          <cell r="D143" t="str">
            <v>PL</v>
          </cell>
          <cell r="E143">
            <v>0</v>
          </cell>
          <cell r="F143" t="str">
            <v>Bulldogs</v>
          </cell>
          <cell r="G143" t="str">
            <v>Victory</v>
          </cell>
          <cell r="H143" t="str">
            <v>Scouts</v>
          </cell>
          <cell r="I143" t="str">
            <v>y</v>
          </cell>
          <cell r="L143" t="str">
            <v/>
          </cell>
          <cell r="M143" t="str">
            <v/>
          </cell>
          <cell r="N143" t="str">
            <v/>
          </cell>
        </row>
        <row r="144">
          <cell r="A144">
            <v>68</v>
          </cell>
          <cell r="B144" t="str">
            <v>Lee</v>
          </cell>
          <cell r="C144" t="str">
            <v>Martin</v>
          </cell>
          <cell r="D144" t="str">
            <v>YCL</v>
          </cell>
          <cell r="E144" t="str">
            <v>YngLeader</v>
          </cell>
          <cell r="G144" t="str">
            <v>Olympians</v>
          </cell>
          <cell r="H144" t="str">
            <v>Explorers</v>
          </cell>
          <cell r="I144" t="str">
            <v>y</v>
          </cell>
          <cell r="L144" t="str">
            <v/>
          </cell>
          <cell r="M144" t="str">
            <v>Stags</v>
          </cell>
          <cell r="N144" t="str">
            <v>Cubs</v>
          </cell>
        </row>
        <row r="145">
          <cell r="A145">
            <v>216</v>
          </cell>
          <cell r="B145" t="str">
            <v>Lee</v>
          </cell>
          <cell r="C145" t="str">
            <v>Matthew</v>
          </cell>
          <cell r="D145" t="str">
            <v>APL</v>
          </cell>
          <cell r="E145">
            <v>0</v>
          </cell>
          <cell r="F145" t="str">
            <v>Panthers</v>
          </cell>
          <cell r="G145" t="str">
            <v>Belfast</v>
          </cell>
          <cell r="H145" t="str">
            <v>Scouts</v>
          </cell>
          <cell r="I145" t="str">
            <v>y</v>
          </cell>
          <cell r="L145" t="str">
            <v/>
          </cell>
          <cell r="M145" t="str">
            <v/>
          </cell>
          <cell r="N145" t="str">
            <v/>
          </cell>
        </row>
        <row r="146">
          <cell r="A146">
            <v>364</v>
          </cell>
          <cell r="B146" t="str">
            <v>Lee</v>
          </cell>
          <cell r="C146" t="str">
            <v>Robert</v>
          </cell>
          <cell r="D146" t="str">
            <v>GE</v>
          </cell>
          <cell r="E146" t="str">
            <v>Exec Member</v>
          </cell>
          <cell r="G146" t="str">
            <v>Exec</v>
          </cell>
          <cell r="H146" t="str">
            <v>Group Exec</v>
          </cell>
          <cell r="L146" t="str">
            <v/>
          </cell>
          <cell r="M146" t="str">
            <v>Exec</v>
          </cell>
          <cell r="N146" t="str">
            <v>Group Exec</v>
          </cell>
        </row>
        <row r="147">
          <cell r="A147">
            <v>112</v>
          </cell>
          <cell r="B147" t="str">
            <v>Lee</v>
          </cell>
          <cell r="C147" t="str">
            <v>Samuel</v>
          </cell>
          <cell r="D147" t="str">
            <v>PL</v>
          </cell>
          <cell r="E147">
            <v>0</v>
          </cell>
          <cell r="F147" t="str">
            <v>Tigers</v>
          </cell>
          <cell r="G147" t="str">
            <v>Victory</v>
          </cell>
          <cell r="H147" t="str">
            <v>Scouts</v>
          </cell>
          <cell r="I147" t="str">
            <v>y</v>
          </cell>
          <cell r="L147" t="str">
            <v/>
          </cell>
          <cell r="M147" t="str">
            <v/>
          </cell>
          <cell r="N147" t="str">
            <v/>
          </cell>
        </row>
        <row r="148">
          <cell r="A148">
            <v>161</v>
          </cell>
          <cell r="B148" t="str">
            <v>Light</v>
          </cell>
          <cell r="C148" t="str">
            <v>Adam</v>
          </cell>
          <cell r="E148" t="str">
            <v/>
          </cell>
          <cell r="G148" t="str">
            <v>Wolves</v>
          </cell>
          <cell r="H148" t="str">
            <v>Cubs</v>
          </cell>
          <cell r="L148" t="str">
            <v/>
          </cell>
          <cell r="M148" t="str">
            <v/>
          </cell>
          <cell r="N148" t="str">
            <v/>
          </cell>
        </row>
        <row r="149">
          <cell r="A149">
            <v>362</v>
          </cell>
          <cell r="B149" t="str">
            <v>Lindsey</v>
          </cell>
          <cell r="C149" t="str">
            <v>Joan</v>
          </cell>
          <cell r="E149" t="str">
            <v/>
          </cell>
          <cell r="G149" t="str">
            <v>Fellowship</v>
          </cell>
          <cell r="H149" t="str">
            <v>Fellowship</v>
          </cell>
          <cell r="I149" t="str">
            <v>y</v>
          </cell>
          <cell r="L149" t="str">
            <v/>
          </cell>
          <cell r="M149" t="str">
            <v>Fellowship</v>
          </cell>
          <cell r="N149" t="str">
            <v>Fellowship</v>
          </cell>
          <cell r="P149" t="str">
            <v>M</v>
          </cell>
        </row>
        <row r="150">
          <cell r="A150">
            <v>293</v>
          </cell>
          <cell r="B150" t="str">
            <v>Longstaff</v>
          </cell>
          <cell r="C150" t="str">
            <v>Aidan</v>
          </cell>
          <cell r="E150" t="str">
            <v/>
          </cell>
          <cell r="F150" t="str">
            <v>Panthers</v>
          </cell>
          <cell r="G150" t="str">
            <v>Victory</v>
          </cell>
          <cell r="H150" t="str">
            <v>Scouts</v>
          </cell>
          <cell r="I150" t="str">
            <v>y</v>
          </cell>
          <cell r="L150" t="str">
            <v/>
          </cell>
          <cell r="M150" t="str">
            <v/>
          </cell>
          <cell r="N150" t="str">
            <v/>
          </cell>
        </row>
        <row r="151">
          <cell r="A151">
            <v>311</v>
          </cell>
          <cell r="B151" t="str">
            <v>Lorey</v>
          </cell>
          <cell r="C151" t="str">
            <v>Carl</v>
          </cell>
          <cell r="D151" t="str">
            <v>Left</v>
          </cell>
          <cell r="E151" t="str">
            <v>Left</v>
          </cell>
          <cell r="G151" t="str">
            <v>Left</v>
          </cell>
          <cell r="H151" t="str">
            <v>Left</v>
          </cell>
          <cell r="L151" t="str">
            <v/>
          </cell>
          <cell r="M151" t="str">
            <v/>
          </cell>
          <cell r="N151" t="str">
            <v/>
          </cell>
        </row>
        <row r="152">
          <cell r="A152">
            <v>151</v>
          </cell>
          <cell r="B152" t="str">
            <v>Loveday</v>
          </cell>
          <cell r="C152" t="str">
            <v>Samuel</v>
          </cell>
          <cell r="D152" t="str">
            <v>Left</v>
          </cell>
          <cell r="E152" t="str">
            <v>Left</v>
          </cell>
          <cell r="G152" t="str">
            <v>Left</v>
          </cell>
          <cell r="H152" t="str">
            <v>Left</v>
          </cell>
          <cell r="L152" t="str">
            <v/>
          </cell>
          <cell r="M152" t="str">
            <v/>
          </cell>
          <cell r="N152" t="str">
            <v/>
          </cell>
        </row>
        <row r="153">
          <cell r="A153">
            <v>353</v>
          </cell>
          <cell r="B153" t="str">
            <v>Lyndon</v>
          </cell>
          <cell r="C153" t="str">
            <v>Ben</v>
          </cell>
          <cell r="E153" t="str">
            <v/>
          </cell>
          <cell r="G153" t="str">
            <v>Olympians</v>
          </cell>
          <cell r="H153" t="str">
            <v>Explorers</v>
          </cell>
          <cell r="I153" t="str">
            <v>y</v>
          </cell>
          <cell r="L153" t="str">
            <v/>
          </cell>
          <cell r="M153" t="str">
            <v/>
          </cell>
          <cell r="N153" t="str">
            <v/>
          </cell>
        </row>
        <row r="154">
          <cell r="A154">
            <v>155</v>
          </cell>
          <cell r="B154" t="str">
            <v>MacDonald</v>
          </cell>
          <cell r="C154" t="str">
            <v>Alex</v>
          </cell>
          <cell r="E154" t="str">
            <v/>
          </cell>
          <cell r="G154" t="str">
            <v>Stags</v>
          </cell>
          <cell r="H154" t="str">
            <v>Cubs</v>
          </cell>
          <cell r="I154" t="str">
            <v>y</v>
          </cell>
          <cell r="L154" t="str">
            <v/>
          </cell>
          <cell r="M154" t="str">
            <v/>
          </cell>
          <cell r="N154" t="str">
            <v/>
          </cell>
        </row>
        <row r="155">
          <cell r="A155">
            <v>360</v>
          </cell>
          <cell r="B155" t="str">
            <v>MacDonald</v>
          </cell>
          <cell r="C155" t="str">
            <v>Ian</v>
          </cell>
          <cell r="D155" t="str">
            <v>GE</v>
          </cell>
          <cell r="E155" t="str">
            <v>Exec Member</v>
          </cell>
          <cell r="H155" t="str">
            <v/>
          </cell>
          <cell r="L155" t="str">
            <v/>
          </cell>
          <cell r="M155" t="str">
            <v/>
          </cell>
          <cell r="N155" t="str">
            <v/>
          </cell>
        </row>
        <row r="156">
          <cell r="A156">
            <v>167</v>
          </cell>
          <cell r="B156" t="str">
            <v>Maillett</v>
          </cell>
          <cell r="C156" t="str">
            <v>Alexander</v>
          </cell>
          <cell r="E156" t="str">
            <v/>
          </cell>
          <cell r="G156" t="str">
            <v>Lumberjacks</v>
          </cell>
          <cell r="H156" t="str">
            <v>Beavers</v>
          </cell>
          <cell r="I156" t="str">
            <v>y</v>
          </cell>
          <cell r="K156" t="str">
            <v>Wolves</v>
          </cell>
          <cell r="L156" t="str">
            <v>Cubs</v>
          </cell>
          <cell r="M156" t="str">
            <v/>
          </cell>
          <cell r="N156" t="str">
            <v/>
          </cell>
        </row>
        <row r="157">
          <cell r="A157">
            <v>182</v>
          </cell>
          <cell r="B157" t="str">
            <v>Manders</v>
          </cell>
          <cell r="C157" t="str">
            <v>Alfie</v>
          </cell>
          <cell r="D157" t="str">
            <v>Left</v>
          </cell>
          <cell r="E157" t="str">
            <v>Left</v>
          </cell>
          <cell r="G157" t="str">
            <v>Left</v>
          </cell>
          <cell r="H157" t="str">
            <v>Left</v>
          </cell>
          <cell r="L157" t="str">
            <v/>
          </cell>
          <cell r="M157" t="str">
            <v/>
          </cell>
          <cell r="N157" t="str">
            <v/>
          </cell>
        </row>
        <row r="158">
          <cell r="A158">
            <v>139</v>
          </cell>
          <cell r="B158" t="str">
            <v>Massey</v>
          </cell>
          <cell r="C158" t="str">
            <v>Jason</v>
          </cell>
          <cell r="D158" t="str">
            <v>Left</v>
          </cell>
          <cell r="E158" t="str">
            <v>Left</v>
          </cell>
          <cell r="H158" t="str">
            <v/>
          </cell>
          <cell r="L158" t="str">
            <v/>
          </cell>
          <cell r="M158" t="str">
            <v>Left</v>
          </cell>
          <cell r="N158" t="str">
            <v>Left</v>
          </cell>
          <cell r="O158" t="str">
            <v>Jason</v>
          </cell>
        </row>
        <row r="159">
          <cell r="A159">
            <v>149</v>
          </cell>
          <cell r="B159" t="str">
            <v>Maughan</v>
          </cell>
          <cell r="C159" t="str">
            <v>James</v>
          </cell>
          <cell r="D159" t="str">
            <v>PL</v>
          </cell>
          <cell r="E159">
            <v>0</v>
          </cell>
          <cell r="F159" t="str">
            <v>Tigers</v>
          </cell>
          <cell r="G159" t="str">
            <v>Belfast</v>
          </cell>
          <cell r="H159" t="str">
            <v>Scouts</v>
          </cell>
          <cell r="I159" t="str">
            <v>y</v>
          </cell>
          <cell r="L159" t="str">
            <v/>
          </cell>
          <cell r="M159" t="str">
            <v/>
          </cell>
          <cell r="N159" t="str">
            <v/>
          </cell>
        </row>
        <row r="160">
          <cell r="A160">
            <v>283</v>
          </cell>
          <cell r="B160" t="str">
            <v>McBride</v>
          </cell>
          <cell r="C160" t="str">
            <v>Alex</v>
          </cell>
          <cell r="E160" t="str">
            <v/>
          </cell>
          <cell r="G160" t="str">
            <v>Pioneers</v>
          </cell>
          <cell r="H160" t="str">
            <v>Beavers</v>
          </cell>
          <cell r="I160" t="str">
            <v>y</v>
          </cell>
          <cell r="L160" t="str">
            <v/>
          </cell>
          <cell r="M160" t="str">
            <v/>
          </cell>
          <cell r="N160" t="str">
            <v/>
          </cell>
        </row>
        <row r="161">
          <cell r="A161">
            <v>169</v>
          </cell>
          <cell r="B161" t="str">
            <v>McDonald</v>
          </cell>
          <cell r="C161" t="str">
            <v>Ben</v>
          </cell>
          <cell r="E161" t="str">
            <v/>
          </cell>
          <cell r="G161" t="str">
            <v>Lumberjacks</v>
          </cell>
          <cell r="H161" t="str">
            <v>Beavers</v>
          </cell>
          <cell r="I161" t="str">
            <v>y</v>
          </cell>
          <cell r="L161" t="str">
            <v/>
          </cell>
          <cell r="M161" t="str">
            <v/>
          </cell>
          <cell r="N161" t="str">
            <v/>
          </cell>
        </row>
        <row r="162">
          <cell r="A162">
            <v>144</v>
          </cell>
          <cell r="B162" t="str">
            <v>McIntyre</v>
          </cell>
          <cell r="C162" t="str">
            <v>Daniel</v>
          </cell>
          <cell r="D162" t="str">
            <v>NUH</v>
          </cell>
          <cell r="E162" t="str">
            <v>Helper</v>
          </cell>
          <cell r="H162" t="str">
            <v/>
          </cell>
          <cell r="I162" t="str">
            <v>-</v>
          </cell>
          <cell r="L162" t="str">
            <v/>
          </cell>
          <cell r="M162" t="str">
            <v>Victory</v>
          </cell>
          <cell r="N162" t="str">
            <v>Scouts</v>
          </cell>
          <cell r="O162" t="str">
            <v>Dan</v>
          </cell>
        </row>
        <row r="163">
          <cell r="A163">
            <v>184</v>
          </cell>
          <cell r="B163" t="str">
            <v>Menon</v>
          </cell>
          <cell r="C163" t="str">
            <v>Christopher</v>
          </cell>
          <cell r="E163" t="str">
            <v/>
          </cell>
          <cell r="G163" t="str">
            <v>Wolves</v>
          </cell>
          <cell r="H163" t="str">
            <v>Cubs</v>
          </cell>
          <cell r="L163" t="str">
            <v/>
          </cell>
          <cell r="M163" t="str">
            <v/>
          </cell>
          <cell r="N163" t="str">
            <v/>
          </cell>
        </row>
        <row r="164">
          <cell r="A164">
            <v>255</v>
          </cell>
          <cell r="B164" t="str">
            <v>Merrington</v>
          </cell>
          <cell r="C164" t="str">
            <v>Alex</v>
          </cell>
          <cell r="E164" t="str">
            <v/>
          </cell>
          <cell r="G164" t="str">
            <v>Wolves</v>
          </cell>
          <cell r="H164" t="str">
            <v>Cubs</v>
          </cell>
          <cell r="L164" t="str">
            <v/>
          </cell>
          <cell r="M164" t="str">
            <v/>
          </cell>
          <cell r="N164" t="str">
            <v/>
          </cell>
        </row>
        <row r="165">
          <cell r="A165">
            <v>137</v>
          </cell>
          <cell r="B165" t="str">
            <v>Miller</v>
          </cell>
          <cell r="C165" t="str">
            <v>David</v>
          </cell>
          <cell r="D165" t="str">
            <v>Left</v>
          </cell>
          <cell r="E165" t="str">
            <v>Left</v>
          </cell>
          <cell r="G165" t="str">
            <v>Left</v>
          </cell>
          <cell r="H165" t="str">
            <v>Left</v>
          </cell>
          <cell r="L165" t="str">
            <v/>
          </cell>
          <cell r="M165" t="str">
            <v/>
          </cell>
          <cell r="N165" t="str">
            <v/>
          </cell>
        </row>
        <row r="166">
          <cell r="A166">
            <v>180</v>
          </cell>
          <cell r="B166" t="str">
            <v>Molloy</v>
          </cell>
          <cell r="C166" t="str">
            <v>Joshua</v>
          </cell>
          <cell r="E166" t="str">
            <v/>
          </cell>
          <cell r="G166" t="str">
            <v>Stags</v>
          </cell>
          <cell r="H166" t="str">
            <v>Cubs</v>
          </cell>
          <cell r="I166" t="str">
            <v>y</v>
          </cell>
          <cell r="L166" t="str">
            <v/>
          </cell>
          <cell r="M166" t="str">
            <v/>
          </cell>
          <cell r="N166" t="str">
            <v/>
          </cell>
        </row>
        <row r="167">
          <cell r="A167">
            <v>338</v>
          </cell>
          <cell r="B167" t="str">
            <v>Monredondo</v>
          </cell>
          <cell r="C167" t="str">
            <v>Marcus</v>
          </cell>
          <cell r="G167" t="str">
            <v>Mounties</v>
          </cell>
          <cell r="H167" t="str">
            <v>Beavers</v>
          </cell>
          <cell r="I167" t="str">
            <v>y</v>
          </cell>
        </row>
        <row r="168">
          <cell r="A168">
            <v>217</v>
          </cell>
          <cell r="B168" t="str">
            <v>Morgan</v>
          </cell>
          <cell r="C168" t="str">
            <v>Benjamin</v>
          </cell>
          <cell r="E168" t="str">
            <v/>
          </cell>
          <cell r="F168" t="str">
            <v>Merlins</v>
          </cell>
          <cell r="G168" t="str">
            <v>Belfast</v>
          </cell>
          <cell r="H168" t="str">
            <v>Scouts</v>
          </cell>
          <cell r="I168" t="str">
            <v>y</v>
          </cell>
          <cell r="L168" t="str">
            <v/>
          </cell>
          <cell r="M168" t="str">
            <v/>
          </cell>
          <cell r="N168" t="str">
            <v/>
          </cell>
        </row>
        <row r="169">
          <cell r="A169">
            <v>186</v>
          </cell>
          <cell r="B169" t="str">
            <v>Morgan</v>
          </cell>
          <cell r="C169" t="str">
            <v>Daniel</v>
          </cell>
          <cell r="E169" t="str">
            <v/>
          </cell>
          <cell r="G169" t="str">
            <v>Stags</v>
          </cell>
          <cell r="H169" t="str">
            <v>Cubs</v>
          </cell>
          <cell r="I169" t="str">
            <v>y</v>
          </cell>
          <cell r="L169" t="str">
            <v/>
          </cell>
          <cell r="M169" t="str">
            <v/>
          </cell>
          <cell r="N169" t="str">
            <v/>
          </cell>
        </row>
        <row r="170">
          <cell r="A170">
            <v>113</v>
          </cell>
          <cell r="B170" t="str">
            <v>Morgan</v>
          </cell>
          <cell r="C170" t="str">
            <v>Elizabeth</v>
          </cell>
          <cell r="D170" t="str">
            <v>YBL</v>
          </cell>
          <cell r="E170" t="str">
            <v>YngLeader</v>
          </cell>
          <cell r="G170" t="str">
            <v>Olympians</v>
          </cell>
          <cell r="H170" t="str">
            <v>Explorers</v>
          </cell>
          <cell r="I170" t="str">
            <v>y</v>
          </cell>
          <cell r="L170" t="str">
            <v/>
          </cell>
          <cell r="M170" t="str">
            <v>Lumberjacks</v>
          </cell>
          <cell r="N170" t="str">
            <v>Beavers</v>
          </cell>
        </row>
        <row r="171">
          <cell r="A171">
            <v>72</v>
          </cell>
          <cell r="B171" t="str">
            <v>Morgan</v>
          </cell>
          <cell r="C171" t="str">
            <v>James</v>
          </cell>
          <cell r="D171" t="str">
            <v>YCL</v>
          </cell>
          <cell r="E171" t="str">
            <v>YngLeader</v>
          </cell>
          <cell r="G171" t="str">
            <v>Olympians</v>
          </cell>
          <cell r="H171" t="str">
            <v>Explorers</v>
          </cell>
          <cell r="I171" t="str">
            <v>y</v>
          </cell>
          <cell r="L171" t="str">
            <v/>
          </cell>
          <cell r="M171" t="str">
            <v>Wolves</v>
          </cell>
          <cell r="N171" t="str">
            <v>Cubs</v>
          </cell>
        </row>
        <row r="172">
          <cell r="A172">
            <v>176</v>
          </cell>
          <cell r="B172" t="str">
            <v>Morris</v>
          </cell>
          <cell r="C172" t="str">
            <v>Jack</v>
          </cell>
          <cell r="E172" t="str">
            <v/>
          </cell>
          <cell r="G172" t="str">
            <v>Stags</v>
          </cell>
          <cell r="H172" t="str">
            <v>Cubs</v>
          </cell>
          <cell r="I172" t="str">
            <v>y</v>
          </cell>
          <cell r="L172" t="str">
            <v/>
          </cell>
          <cell r="M172" t="str">
            <v/>
          </cell>
          <cell r="N172" t="str">
            <v/>
          </cell>
        </row>
        <row r="173">
          <cell r="A173">
            <v>177</v>
          </cell>
          <cell r="B173" t="str">
            <v>Moss</v>
          </cell>
          <cell r="C173" t="str">
            <v>James</v>
          </cell>
          <cell r="E173" t="str">
            <v/>
          </cell>
          <cell r="G173" t="str">
            <v>Stags</v>
          </cell>
          <cell r="H173" t="str">
            <v>Cubs</v>
          </cell>
          <cell r="I173" t="str">
            <v>y</v>
          </cell>
          <cell r="L173" t="str">
            <v/>
          </cell>
          <cell r="M173" t="str">
            <v/>
          </cell>
          <cell r="N173" t="str">
            <v/>
          </cell>
        </row>
        <row r="174">
          <cell r="A174">
            <v>325</v>
          </cell>
          <cell r="B174" t="str">
            <v>Mousley</v>
          </cell>
          <cell r="C174" t="str">
            <v>James</v>
          </cell>
          <cell r="E174" t="str">
            <v/>
          </cell>
          <cell r="G174" t="str">
            <v>Lumberjacks</v>
          </cell>
          <cell r="H174" t="str">
            <v>Beavers</v>
          </cell>
          <cell r="L174" t="str">
            <v/>
          </cell>
          <cell r="M174" t="str">
            <v/>
          </cell>
          <cell r="N174" t="str">
            <v/>
          </cell>
        </row>
        <row r="175">
          <cell r="A175">
            <v>187</v>
          </cell>
          <cell r="B175" t="str">
            <v>Neale</v>
          </cell>
          <cell r="C175" t="str">
            <v>Tom</v>
          </cell>
          <cell r="D175" t="str">
            <v>Left</v>
          </cell>
          <cell r="E175" t="str">
            <v>Left</v>
          </cell>
          <cell r="G175" t="str">
            <v>Left</v>
          </cell>
          <cell r="H175" t="str">
            <v>Left</v>
          </cell>
          <cell r="L175" t="str">
            <v/>
          </cell>
          <cell r="M175" t="str">
            <v/>
          </cell>
          <cell r="N175" t="str">
            <v/>
          </cell>
        </row>
        <row r="176">
          <cell r="A176">
            <v>193</v>
          </cell>
          <cell r="B176" t="str">
            <v>Nkansah</v>
          </cell>
          <cell r="C176" t="str">
            <v>Finlay</v>
          </cell>
          <cell r="E176" t="str">
            <v/>
          </cell>
          <cell r="G176" t="str">
            <v>Mounties</v>
          </cell>
          <cell r="H176" t="str">
            <v>Beavers</v>
          </cell>
          <cell r="I176" t="str">
            <v>y</v>
          </cell>
          <cell r="L176" t="str">
            <v/>
          </cell>
          <cell r="M176" t="str">
            <v/>
          </cell>
          <cell r="N176" t="str">
            <v/>
          </cell>
        </row>
        <row r="177">
          <cell r="A177">
            <v>136</v>
          </cell>
          <cell r="B177" t="str">
            <v>O'Conner</v>
          </cell>
          <cell r="C177" t="str">
            <v>Lewis</v>
          </cell>
          <cell r="E177" t="str">
            <v/>
          </cell>
          <cell r="F177" t="str">
            <v>Bulldogs</v>
          </cell>
          <cell r="G177" t="str">
            <v>Belfast</v>
          </cell>
          <cell r="H177" t="str">
            <v>Scouts</v>
          </cell>
          <cell r="I177" t="str">
            <v>y</v>
          </cell>
          <cell r="L177" t="str">
            <v/>
          </cell>
          <cell r="M177" t="str">
            <v/>
          </cell>
          <cell r="N177" t="str">
            <v/>
          </cell>
        </row>
        <row r="178">
          <cell r="A178">
            <v>178</v>
          </cell>
          <cell r="B178" t="str">
            <v>Overton-Hatton</v>
          </cell>
          <cell r="C178" t="str">
            <v>George</v>
          </cell>
          <cell r="E178" t="str">
            <v/>
          </cell>
          <cell r="G178" t="str">
            <v>Stags</v>
          </cell>
          <cell r="H178" t="str">
            <v>Cubs</v>
          </cell>
          <cell r="I178" t="str">
            <v>y</v>
          </cell>
          <cell r="L178" t="str">
            <v/>
          </cell>
          <cell r="M178" t="str">
            <v/>
          </cell>
          <cell r="N178" t="str">
            <v/>
          </cell>
        </row>
        <row r="179">
          <cell r="A179">
            <v>191</v>
          </cell>
          <cell r="B179" t="str">
            <v>Patton</v>
          </cell>
          <cell r="C179" t="str">
            <v>Caleb</v>
          </cell>
          <cell r="E179" t="str">
            <v/>
          </cell>
          <cell r="G179" t="str">
            <v>Mounties</v>
          </cell>
          <cell r="H179" t="str">
            <v>Beavers</v>
          </cell>
          <cell r="I179" t="str">
            <v>y</v>
          </cell>
          <cell r="K179" t="str">
            <v>Stags</v>
          </cell>
          <cell r="L179" t="str">
            <v>Cubs</v>
          </cell>
          <cell r="M179" t="str">
            <v/>
          </cell>
          <cell r="N179" t="str">
            <v/>
          </cell>
        </row>
        <row r="180">
          <cell r="A180">
            <v>183</v>
          </cell>
          <cell r="B180" t="str">
            <v>Poile</v>
          </cell>
          <cell r="C180" t="str">
            <v>Matthew</v>
          </cell>
          <cell r="D180" t="str">
            <v>Left</v>
          </cell>
          <cell r="E180" t="str">
            <v>Left</v>
          </cell>
          <cell r="G180" t="str">
            <v>Left</v>
          </cell>
          <cell r="H180" t="str">
            <v>Left</v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A181">
            <v>265</v>
          </cell>
          <cell r="B181" t="str">
            <v>Potter</v>
          </cell>
          <cell r="C181" t="str">
            <v>Rhys</v>
          </cell>
          <cell r="E181" t="str">
            <v/>
          </cell>
          <cell r="G181" t="str">
            <v>Stags</v>
          </cell>
          <cell r="H181" t="str">
            <v>Cubs</v>
          </cell>
          <cell r="I181" t="str">
            <v>y</v>
          </cell>
          <cell r="L181" t="str">
            <v/>
          </cell>
          <cell r="M181" t="str">
            <v/>
          </cell>
          <cell r="N181" t="str">
            <v/>
          </cell>
        </row>
        <row r="182">
          <cell r="A182">
            <v>278</v>
          </cell>
          <cell r="B182" t="str">
            <v>Prahi</v>
          </cell>
          <cell r="C182" t="str">
            <v>Oskar</v>
          </cell>
          <cell r="E182" t="str">
            <v/>
          </cell>
          <cell r="G182" t="str">
            <v>Pioneers</v>
          </cell>
          <cell r="H182" t="str">
            <v>Beavers</v>
          </cell>
          <cell r="I182" t="str">
            <v>y</v>
          </cell>
          <cell r="L182" t="str">
            <v/>
          </cell>
          <cell r="M182" t="str">
            <v/>
          </cell>
          <cell r="N182" t="str">
            <v/>
          </cell>
        </row>
        <row r="183">
          <cell r="A183">
            <v>38</v>
          </cell>
          <cell r="B183" t="str">
            <v>Price</v>
          </cell>
          <cell r="C183" t="str">
            <v>Left</v>
          </cell>
          <cell r="D183" t="str">
            <v>YSL</v>
          </cell>
          <cell r="E183" t="str">
            <v>YngLeader</v>
          </cell>
          <cell r="G183" t="str">
            <v>Left</v>
          </cell>
          <cell r="H183" t="str">
            <v>Left</v>
          </cell>
          <cell r="L183" t="str">
            <v/>
          </cell>
          <cell r="M183" t="str">
            <v>Belfast</v>
          </cell>
          <cell r="N183" t="str">
            <v>Scouts</v>
          </cell>
        </row>
        <row r="184">
          <cell r="A184">
            <v>272</v>
          </cell>
          <cell r="B184" t="str">
            <v>Proctor-Lowe</v>
          </cell>
          <cell r="C184" t="str">
            <v>Adam</v>
          </cell>
          <cell r="E184" t="str">
            <v/>
          </cell>
          <cell r="G184" t="str">
            <v>Pioneers</v>
          </cell>
          <cell r="H184" t="str">
            <v>Beavers</v>
          </cell>
          <cell r="I184" t="str">
            <v>Free</v>
          </cell>
          <cell r="L184" t="str">
            <v/>
          </cell>
          <cell r="M184" t="str">
            <v/>
          </cell>
          <cell r="N184" t="str">
            <v/>
          </cell>
        </row>
        <row r="185">
          <cell r="A185">
            <v>340</v>
          </cell>
          <cell r="B185" t="str">
            <v>Prower</v>
          </cell>
          <cell r="C185" t="str">
            <v>Sara</v>
          </cell>
          <cell r="G185" t="str">
            <v>Fellowship</v>
          </cell>
          <cell r="H185" t="str">
            <v>Fellowship</v>
          </cell>
          <cell r="M185" t="str">
            <v>Fellowship</v>
          </cell>
          <cell r="N185" t="str">
            <v>Fellowship</v>
          </cell>
          <cell r="P185" t="str">
            <v>M</v>
          </cell>
        </row>
        <row r="186">
          <cell r="A186">
            <v>14</v>
          </cell>
          <cell r="B186" t="str">
            <v>Prower</v>
          </cell>
          <cell r="C186" t="str">
            <v>Steve</v>
          </cell>
          <cell r="D186" t="str">
            <v>GSL</v>
          </cell>
          <cell r="E186" t="str">
            <v>Leader</v>
          </cell>
          <cell r="H186" t="str">
            <v/>
          </cell>
          <cell r="I186" t="str">
            <v>-</v>
          </cell>
          <cell r="L186" t="str">
            <v/>
          </cell>
          <cell r="M186" t="str">
            <v>Olympians</v>
          </cell>
          <cell r="N186" t="str">
            <v>Explorers</v>
          </cell>
          <cell r="O186" t="str">
            <v>Steve</v>
          </cell>
          <cell r="P186" t="str">
            <v>L</v>
          </cell>
          <cell r="Q186" t="str">
            <v>Olympians</v>
          </cell>
          <cell r="R186" t="str">
            <v>?</v>
          </cell>
        </row>
        <row r="187">
          <cell r="A187">
            <v>181</v>
          </cell>
          <cell r="B187" t="str">
            <v>Pugh</v>
          </cell>
          <cell r="C187" t="str">
            <v>Frankie</v>
          </cell>
          <cell r="D187" t="str">
            <v>Left</v>
          </cell>
          <cell r="E187" t="str">
            <v>Left</v>
          </cell>
          <cell r="G187" t="str">
            <v>Left</v>
          </cell>
          <cell r="H187" t="str">
            <v>Left</v>
          </cell>
          <cell r="L187" t="str">
            <v/>
          </cell>
          <cell r="M187" t="str">
            <v/>
          </cell>
          <cell r="N187" t="str">
            <v/>
          </cell>
        </row>
        <row r="188">
          <cell r="A188">
            <v>323</v>
          </cell>
          <cell r="B188" t="str">
            <v>Pyke</v>
          </cell>
          <cell r="C188" t="str">
            <v>Loukas</v>
          </cell>
          <cell r="E188" t="str">
            <v/>
          </cell>
          <cell r="G188" t="str">
            <v>Lumberjacks</v>
          </cell>
          <cell r="H188" t="str">
            <v>Beavers</v>
          </cell>
          <cell r="L188" t="str">
            <v/>
          </cell>
          <cell r="M188" t="str">
            <v/>
          </cell>
          <cell r="N188" t="str">
            <v/>
          </cell>
        </row>
        <row r="189">
          <cell r="A189">
            <v>363</v>
          </cell>
          <cell r="B189" t="str">
            <v>Quantrell</v>
          </cell>
          <cell r="C189" t="str">
            <v>Richard</v>
          </cell>
          <cell r="D189" t="str">
            <v>GE</v>
          </cell>
          <cell r="E189" t="str">
            <v>Exec Member</v>
          </cell>
          <cell r="G189" t="str">
            <v>Exec</v>
          </cell>
          <cell r="H189" t="str">
            <v>Group Exec</v>
          </cell>
          <cell r="L189" t="str">
            <v/>
          </cell>
          <cell r="M189" t="str">
            <v>Exec</v>
          </cell>
          <cell r="N189" t="str">
            <v>Group Exec</v>
          </cell>
        </row>
        <row r="190">
          <cell r="A190">
            <v>114</v>
          </cell>
          <cell r="B190" t="str">
            <v>Quantrell</v>
          </cell>
          <cell r="C190" t="str">
            <v>Simon</v>
          </cell>
          <cell r="D190" t="str">
            <v>APL</v>
          </cell>
          <cell r="E190">
            <v>0</v>
          </cell>
          <cell r="F190" t="str">
            <v>Cobras</v>
          </cell>
          <cell r="G190" t="str">
            <v>Victory</v>
          </cell>
          <cell r="H190" t="str">
            <v>Scouts</v>
          </cell>
          <cell r="I190" t="str">
            <v>y</v>
          </cell>
          <cell r="L190" t="str">
            <v/>
          </cell>
          <cell r="M190" t="str">
            <v/>
          </cell>
          <cell r="N190" t="str">
            <v/>
          </cell>
        </row>
        <row r="191">
          <cell r="A191">
            <v>219</v>
          </cell>
          <cell r="B191" t="str">
            <v>Quantrell</v>
          </cell>
          <cell r="C191" t="str">
            <v>Toby</v>
          </cell>
          <cell r="D191" t="str">
            <v>APL</v>
          </cell>
          <cell r="E191">
            <v>0</v>
          </cell>
          <cell r="F191" t="str">
            <v>Merlins</v>
          </cell>
          <cell r="G191" t="str">
            <v>Belfast</v>
          </cell>
          <cell r="H191" t="str">
            <v>Scouts</v>
          </cell>
          <cell r="I191" t="str">
            <v>y</v>
          </cell>
          <cell r="L191" t="str">
            <v/>
          </cell>
          <cell r="M191" t="str">
            <v/>
          </cell>
          <cell r="N191" t="str">
            <v/>
          </cell>
        </row>
        <row r="192">
          <cell r="A192">
            <v>82</v>
          </cell>
          <cell r="B192" t="str">
            <v>Rafferty</v>
          </cell>
          <cell r="C192" t="str">
            <v>Eamon</v>
          </cell>
          <cell r="E192" t="str">
            <v/>
          </cell>
          <cell r="G192" t="str">
            <v>Olympians</v>
          </cell>
          <cell r="H192" t="str">
            <v>Explorers</v>
          </cell>
          <cell r="I192" t="str">
            <v>y</v>
          </cell>
          <cell r="L192" t="str">
            <v/>
          </cell>
          <cell r="M192" t="str">
            <v/>
          </cell>
          <cell r="N192" t="str">
            <v/>
          </cell>
        </row>
        <row r="193">
          <cell r="A193">
            <v>157</v>
          </cell>
          <cell r="B193" t="str">
            <v>Reed</v>
          </cell>
          <cell r="C193" t="str">
            <v>Cameron</v>
          </cell>
          <cell r="D193" t="str">
            <v>Left</v>
          </cell>
          <cell r="E193" t="str">
            <v>Left</v>
          </cell>
          <cell r="G193" t="str">
            <v>Left</v>
          </cell>
          <cell r="H193" t="str">
            <v>Left</v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A194">
            <v>15</v>
          </cell>
          <cell r="B194" t="str">
            <v>Remillard</v>
          </cell>
          <cell r="C194" t="str">
            <v>Felix</v>
          </cell>
          <cell r="D194" t="str">
            <v>FH</v>
          </cell>
          <cell r="E194" t="str">
            <v>Helper</v>
          </cell>
          <cell r="G194" t="str">
            <v>Fellowship</v>
          </cell>
          <cell r="H194" t="str">
            <v>Fellowship</v>
          </cell>
          <cell r="I194" t="str">
            <v>y</v>
          </cell>
          <cell r="L194" t="str">
            <v/>
          </cell>
          <cell r="M194" t="str">
            <v>Wolves</v>
          </cell>
          <cell r="N194" t="str">
            <v>Cubs</v>
          </cell>
          <cell r="P194" t="str">
            <v>M</v>
          </cell>
        </row>
        <row r="195">
          <cell r="A195">
            <v>29</v>
          </cell>
          <cell r="B195" t="str">
            <v>Remillard</v>
          </cell>
          <cell r="C195" t="str">
            <v>Hubert</v>
          </cell>
          <cell r="D195" t="str">
            <v>YCL</v>
          </cell>
          <cell r="E195" t="str">
            <v>YngLeader</v>
          </cell>
          <cell r="G195" t="str">
            <v>Olympians</v>
          </cell>
          <cell r="H195" t="str">
            <v>Explorers</v>
          </cell>
          <cell r="I195" t="str">
            <v>y</v>
          </cell>
          <cell r="L195" t="str">
            <v/>
          </cell>
          <cell r="M195" t="str">
            <v>Stags</v>
          </cell>
          <cell r="N195" t="str">
            <v>Cubs</v>
          </cell>
        </row>
        <row r="196">
          <cell r="A196">
            <v>110</v>
          </cell>
          <cell r="B196" t="str">
            <v>Remillard</v>
          </cell>
          <cell r="C196" t="str">
            <v>Justine</v>
          </cell>
          <cell r="E196" t="str">
            <v/>
          </cell>
          <cell r="G196" t="str">
            <v>Olympians</v>
          </cell>
          <cell r="H196" t="str">
            <v>Explorers</v>
          </cell>
          <cell r="I196" t="str">
            <v>y</v>
          </cell>
          <cell r="L196" t="str">
            <v/>
          </cell>
          <cell r="M196" t="str">
            <v/>
          </cell>
          <cell r="N196" t="str">
            <v/>
          </cell>
        </row>
        <row r="197">
          <cell r="A197">
            <v>239</v>
          </cell>
          <cell r="B197" t="str">
            <v>Remillard</v>
          </cell>
          <cell r="C197" t="str">
            <v>Sophie</v>
          </cell>
          <cell r="D197" t="str">
            <v>PL</v>
          </cell>
          <cell r="E197">
            <v>0</v>
          </cell>
          <cell r="F197" t="str">
            <v>Bulldogs</v>
          </cell>
          <cell r="G197" t="str">
            <v>Belfast</v>
          </cell>
          <cell r="H197" t="str">
            <v>Scouts</v>
          </cell>
          <cell r="I197" t="str">
            <v>y</v>
          </cell>
          <cell r="L197" t="str">
            <v/>
          </cell>
          <cell r="M197" t="str">
            <v/>
          </cell>
          <cell r="N197" t="str">
            <v/>
          </cell>
        </row>
        <row r="198">
          <cell r="A198">
            <v>230</v>
          </cell>
          <cell r="B198" t="str">
            <v>Riach</v>
          </cell>
          <cell r="C198" t="str">
            <v>Ishbel</v>
          </cell>
          <cell r="D198" t="str">
            <v>ABL</v>
          </cell>
          <cell r="E198" t="str">
            <v>Leader</v>
          </cell>
          <cell r="H198" t="str">
            <v/>
          </cell>
          <cell r="L198" t="str">
            <v/>
          </cell>
          <cell r="M198" t="str">
            <v>Mounties</v>
          </cell>
          <cell r="N198" t="str">
            <v>Beavers</v>
          </cell>
          <cell r="O198" t="str">
            <v>Kiwi</v>
          </cell>
          <cell r="R198" t="str">
            <v>?</v>
          </cell>
        </row>
        <row r="199">
          <cell r="A199">
            <v>179</v>
          </cell>
          <cell r="B199" t="str">
            <v>Riach</v>
          </cell>
          <cell r="C199" t="str">
            <v>Kieran</v>
          </cell>
          <cell r="E199" t="str">
            <v/>
          </cell>
          <cell r="G199" t="str">
            <v>Stags</v>
          </cell>
          <cell r="H199" t="str">
            <v>Cubs</v>
          </cell>
          <cell r="I199" t="str">
            <v>y</v>
          </cell>
          <cell r="L199" t="str">
            <v/>
          </cell>
          <cell r="M199" t="str">
            <v/>
          </cell>
          <cell r="N199" t="str">
            <v/>
          </cell>
        </row>
        <row r="200">
          <cell r="A200">
            <v>313</v>
          </cell>
          <cell r="B200" t="str">
            <v>Riach</v>
          </cell>
          <cell r="C200" t="str">
            <v>Kyle</v>
          </cell>
          <cell r="E200" t="str">
            <v/>
          </cell>
          <cell r="G200" t="str">
            <v>Pioneers</v>
          </cell>
          <cell r="H200" t="str">
            <v>Beavers</v>
          </cell>
          <cell r="I200" t="str">
            <v>y</v>
          </cell>
          <cell r="L200" t="str">
            <v/>
          </cell>
          <cell r="M200" t="str">
            <v/>
          </cell>
          <cell r="N200" t="str">
            <v/>
          </cell>
        </row>
        <row r="201">
          <cell r="A201">
            <v>16</v>
          </cell>
          <cell r="B201" t="str">
            <v>Richards</v>
          </cell>
          <cell r="C201" t="str">
            <v>Alexander</v>
          </cell>
          <cell r="D201" t="str">
            <v>FH</v>
          </cell>
          <cell r="E201" t="str">
            <v>Helper</v>
          </cell>
          <cell r="G201" t="str">
            <v>Fellowship</v>
          </cell>
          <cell r="H201" t="str">
            <v>Fellowship</v>
          </cell>
          <cell r="L201" t="str">
            <v/>
          </cell>
          <cell r="M201" t="str">
            <v>Victory</v>
          </cell>
          <cell r="N201" t="str">
            <v>Scouts</v>
          </cell>
          <cell r="P201" t="str">
            <v>M</v>
          </cell>
        </row>
        <row r="202">
          <cell r="A202">
            <v>343</v>
          </cell>
          <cell r="B202" t="str">
            <v>Richards</v>
          </cell>
          <cell r="C202" t="str">
            <v>Shelagh</v>
          </cell>
          <cell r="E202" t="str">
            <v/>
          </cell>
          <cell r="G202" t="str">
            <v>Fellowship</v>
          </cell>
          <cell r="H202" t="str">
            <v>Fellowship</v>
          </cell>
          <cell r="L202" t="str">
            <v/>
          </cell>
          <cell r="M202" t="str">
            <v>Fellowship</v>
          </cell>
          <cell r="N202" t="str">
            <v>Fellowship</v>
          </cell>
          <cell r="P202" t="str">
            <v>M</v>
          </cell>
          <cell r="R202">
            <v>2009</v>
          </cell>
        </row>
        <row r="203">
          <cell r="A203">
            <v>124</v>
          </cell>
          <cell r="B203" t="str">
            <v>Richards</v>
          </cell>
          <cell r="C203" t="str">
            <v>Steve</v>
          </cell>
          <cell r="D203" t="str">
            <v>GS</v>
          </cell>
          <cell r="E203" t="str">
            <v>Exec Officer</v>
          </cell>
          <cell r="G203" t="str">
            <v>Exec</v>
          </cell>
          <cell r="H203" t="str">
            <v>Group Exec</v>
          </cell>
          <cell r="L203" t="str">
            <v/>
          </cell>
          <cell r="M203" t="str">
            <v>Exec</v>
          </cell>
          <cell r="N203" t="str">
            <v>Group Exec</v>
          </cell>
          <cell r="P203" t="str">
            <v>O</v>
          </cell>
        </row>
        <row r="204">
          <cell r="A204">
            <v>55</v>
          </cell>
          <cell r="B204" t="str">
            <v>Richardson</v>
          </cell>
          <cell r="C204" t="str">
            <v>Andrew</v>
          </cell>
          <cell r="D204" t="str">
            <v>YSL</v>
          </cell>
          <cell r="E204" t="str">
            <v>YngLeader</v>
          </cell>
          <cell r="G204" t="str">
            <v>Olympians</v>
          </cell>
          <cell r="H204" t="str">
            <v>Explorers</v>
          </cell>
          <cell r="I204" t="str">
            <v>y</v>
          </cell>
          <cell r="L204" t="str">
            <v/>
          </cell>
          <cell r="M204" t="str">
            <v>Belfast</v>
          </cell>
          <cell r="N204" t="str">
            <v>Scouts</v>
          </cell>
        </row>
        <row r="205">
          <cell r="A205">
            <v>346</v>
          </cell>
          <cell r="B205" t="str">
            <v>Richardson</v>
          </cell>
          <cell r="C205" t="str">
            <v>Paul</v>
          </cell>
          <cell r="D205" t="str">
            <v>GE</v>
          </cell>
          <cell r="E205" t="str">
            <v>Exec Member</v>
          </cell>
          <cell r="G205" t="str">
            <v>Exec</v>
          </cell>
          <cell r="H205" t="str">
            <v>Group Exec</v>
          </cell>
          <cell r="L205" t="str">
            <v/>
          </cell>
          <cell r="M205" t="str">
            <v>Fellowship</v>
          </cell>
          <cell r="N205" t="str">
            <v>Fellowship</v>
          </cell>
          <cell r="P205" t="str">
            <v>M</v>
          </cell>
        </row>
        <row r="206">
          <cell r="A206">
            <v>39</v>
          </cell>
          <cell r="B206" t="str">
            <v>Richardson</v>
          </cell>
          <cell r="C206" t="str">
            <v>Philip</v>
          </cell>
          <cell r="D206" t="str">
            <v>FH</v>
          </cell>
          <cell r="E206" t="str">
            <v>Helper</v>
          </cell>
          <cell r="G206" t="str">
            <v>Fellowship</v>
          </cell>
          <cell r="H206" t="str">
            <v>Fellowship</v>
          </cell>
          <cell r="L206" t="str">
            <v/>
          </cell>
          <cell r="M206" t="str">
            <v>Victory</v>
          </cell>
          <cell r="N206" t="str">
            <v>Scouts</v>
          </cell>
          <cell r="P206" t="str">
            <v>M</v>
          </cell>
        </row>
        <row r="207">
          <cell r="A207">
            <v>281</v>
          </cell>
          <cell r="B207" t="str">
            <v>Riley</v>
          </cell>
          <cell r="C207" t="str">
            <v>Alisha</v>
          </cell>
          <cell r="E207" t="str">
            <v/>
          </cell>
          <cell r="G207" t="str">
            <v>Mounties</v>
          </cell>
          <cell r="H207" t="str">
            <v>Beavers</v>
          </cell>
          <cell r="I207" t="str">
            <v>y</v>
          </cell>
          <cell r="L207" t="str">
            <v/>
          </cell>
          <cell r="M207" t="str">
            <v/>
          </cell>
          <cell r="N207" t="str">
            <v/>
          </cell>
        </row>
        <row r="208">
          <cell r="A208">
            <v>102</v>
          </cell>
          <cell r="B208" t="str">
            <v>Rolfe</v>
          </cell>
          <cell r="C208" t="str">
            <v>Robert</v>
          </cell>
          <cell r="D208" t="str">
            <v>Left</v>
          </cell>
          <cell r="E208" t="str">
            <v>Left</v>
          </cell>
          <cell r="G208" t="str">
            <v>Left</v>
          </cell>
          <cell r="H208" t="str">
            <v>Left</v>
          </cell>
          <cell r="L208" t="str">
            <v/>
          </cell>
          <cell r="M208" t="str">
            <v/>
          </cell>
          <cell r="N208" t="str">
            <v/>
          </cell>
        </row>
        <row r="209">
          <cell r="A209">
            <v>99</v>
          </cell>
          <cell r="B209" t="str">
            <v>Rose</v>
          </cell>
          <cell r="C209" t="str">
            <v>Jonathon</v>
          </cell>
          <cell r="D209" t="str">
            <v>Left</v>
          </cell>
          <cell r="E209" t="str">
            <v>Left</v>
          </cell>
          <cell r="G209" t="str">
            <v>Left</v>
          </cell>
          <cell r="H209" t="str">
            <v>Left</v>
          </cell>
          <cell r="L209" t="str">
            <v/>
          </cell>
          <cell r="M209" t="str">
            <v/>
          </cell>
          <cell r="N209" t="str">
            <v/>
          </cell>
        </row>
        <row r="210">
          <cell r="A210">
            <v>241</v>
          </cell>
          <cell r="B210" t="str">
            <v>Rose</v>
          </cell>
          <cell r="C210" t="str">
            <v>Joshua</v>
          </cell>
          <cell r="E210" t="str">
            <v/>
          </cell>
          <cell r="F210" t="str">
            <v>Tigers</v>
          </cell>
          <cell r="G210" t="str">
            <v>Belfast</v>
          </cell>
          <cell r="H210" t="str">
            <v>Scouts</v>
          </cell>
          <cell r="I210" t="str">
            <v>y</v>
          </cell>
          <cell r="L210" t="str">
            <v/>
          </cell>
          <cell r="M210" t="str">
            <v/>
          </cell>
          <cell r="N210" t="str">
            <v/>
          </cell>
        </row>
        <row r="211">
          <cell r="A211">
            <v>106</v>
          </cell>
          <cell r="B211" t="str">
            <v>Rowlands</v>
          </cell>
          <cell r="C211" t="str">
            <v>Bradley</v>
          </cell>
          <cell r="D211" t="str">
            <v>APL</v>
          </cell>
          <cell r="E211">
            <v>0</v>
          </cell>
          <cell r="F211" t="str">
            <v>Tigers</v>
          </cell>
          <cell r="G211" t="str">
            <v>Victory</v>
          </cell>
          <cell r="H211" t="str">
            <v>Scouts</v>
          </cell>
          <cell r="I211" t="str">
            <v>y</v>
          </cell>
          <cell r="L211" t="str">
            <v/>
          </cell>
          <cell r="M211" t="str">
            <v/>
          </cell>
          <cell r="N211" t="str">
            <v/>
          </cell>
        </row>
        <row r="212">
          <cell r="A212">
            <v>65</v>
          </cell>
          <cell r="B212" t="str">
            <v>Rowlands</v>
          </cell>
          <cell r="C212" t="str">
            <v>Daniel</v>
          </cell>
          <cell r="E212" t="str">
            <v/>
          </cell>
          <cell r="G212" t="str">
            <v>Olympians</v>
          </cell>
          <cell r="H212" t="str">
            <v>Explorers</v>
          </cell>
          <cell r="I212" t="str">
            <v>y</v>
          </cell>
          <cell r="L212" t="str">
            <v/>
          </cell>
          <cell r="M212" t="str">
            <v/>
          </cell>
          <cell r="N212" t="str">
            <v/>
          </cell>
        </row>
        <row r="213">
          <cell r="A213">
            <v>298</v>
          </cell>
          <cell r="B213" t="str">
            <v>Rowlands</v>
          </cell>
          <cell r="C213" t="str">
            <v>Matthew</v>
          </cell>
          <cell r="E213" t="str">
            <v/>
          </cell>
          <cell r="F213" t="str">
            <v>Cobras</v>
          </cell>
          <cell r="G213" t="str">
            <v>Victory</v>
          </cell>
          <cell r="H213" t="str">
            <v>Scouts</v>
          </cell>
          <cell r="I213" t="str">
            <v>y</v>
          </cell>
          <cell r="L213" t="str">
            <v/>
          </cell>
          <cell r="M213" t="str">
            <v/>
          </cell>
          <cell r="N213" t="str">
            <v/>
          </cell>
        </row>
        <row r="214">
          <cell r="A214">
            <v>47</v>
          </cell>
          <cell r="B214" t="str">
            <v>Rusby</v>
          </cell>
          <cell r="C214" t="str">
            <v>Jack</v>
          </cell>
          <cell r="D214" t="str">
            <v>Left</v>
          </cell>
          <cell r="E214" t="str">
            <v>Left</v>
          </cell>
          <cell r="G214" t="str">
            <v>Left</v>
          </cell>
          <cell r="H214" t="str">
            <v>Left</v>
          </cell>
          <cell r="L214" t="str">
            <v/>
          </cell>
          <cell r="M214" t="str">
            <v/>
          </cell>
          <cell r="N214" t="str">
            <v/>
          </cell>
        </row>
        <row r="215">
          <cell r="A215">
            <v>236</v>
          </cell>
          <cell r="B215" t="str">
            <v>Russell</v>
          </cell>
          <cell r="C215" t="str">
            <v>James</v>
          </cell>
          <cell r="D215" t="str">
            <v>Left</v>
          </cell>
          <cell r="E215" t="str">
            <v>Left</v>
          </cell>
          <cell r="F215" t="str">
            <v>Bulldogs</v>
          </cell>
          <cell r="G215" t="str">
            <v>Left</v>
          </cell>
          <cell r="H215" t="str">
            <v>Left</v>
          </cell>
          <cell r="L215" t="str">
            <v/>
          </cell>
          <cell r="M215" t="str">
            <v/>
          </cell>
          <cell r="N215" t="str">
            <v/>
          </cell>
        </row>
        <row r="216">
          <cell r="A216">
            <v>288</v>
          </cell>
          <cell r="B216" t="str">
            <v>Salter</v>
          </cell>
          <cell r="C216" t="str">
            <v>Derek</v>
          </cell>
          <cell r="D216" t="str">
            <v>BL</v>
          </cell>
          <cell r="E216" t="str">
            <v>Leader</v>
          </cell>
          <cell r="H216" t="str">
            <v/>
          </cell>
          <cell r="I216" t="str">
            <v>-</v>
          </cell>
          <cell r="L216" t="str">
            <v/>
          </cell>
          <cell r="M216" t="str">
            <v>Mounties</v>
          </cell>
          <cell r="N216" t="str">
            <v>Beavers</v>
          </cell>
          <cell r="O216" t="str">
            <v>Condor</v>
          </cell>
          <cell r="R216" t="str">
            <v>?</v>
          </cell>
        </row>
        <row r="217">
          <cell r="A217">
            <v>243</v>
          </cell>
          <cell r="B217" t="str">
            <v>Salter</v>
          </cell>
          <cell r="C217" t="str">
            <v>Luke</v>
          </cell>
          <cell r="D217" t="str">
            <v>APL</v>
          </cell>
          <cell r="E217">
            <v>0</v>
          </cell>
          <cell r="F217" t="str">
            <v>Panthers</v>
          </cell>
          <cell r="G217" t="str">
            <v>Belfast</v>
          </cell>
          <cell r="H217" t="str">
            <v>Scouts</v>
          </cell>
          <cell r="I217" t="str">
            <v>y</v>
          </cell>
          <cell r="L217" t="str">
            <v/>
          </cell>
          <cell r="M217" t="str">
            <v/>
          </cell>
          <cell r="N217" t="str">
            <v/>
          </cell>
        </row>
        <row r="218">
          <cell r="A218">
            <v>173</v>
          </cell>
          <cell r="B218" t="str">
            <v>Salter</v>
          </cell>
          <cell r="C218" t="str">
            <v>Tom</v>
          </cell>
          <cell r="E218" t="str">
            <v/>
          </cell>
          <cell r="G218" t="str">
            <v>Stags</v>
          </cell>
          <cell r="H218" t="str">
            <v>Cubs</v>
          </cell>
          <cell r="I218" t="str">
            <v>y</v>
          </cell>
          <cell r="L218" t="str">
            <v/>
          </cell>
          <cell r="M218" t="str">
            <v/>
          </cell>
          <cell r="N218" t="str">
            <v/>
          </cell>
        </row>
        <row r="219">
          <cell r="A219">
            <v>109</v>
          </cell>
          <cell r="B219" t="str">
            <v>Sayers</v>
          </cell>
          <cell r="C219" t="str">
            <v>Oliver</v>
          </cell>
          <cell r="D219" t="str">
            <v>Left</v>
          </cell>
          <cell r="E219" t="str">
            <v>Left</v>
          </cell>
          <cell r="F219" t="str">
            <v>Tigers</v>
          </cell>
          <cell r="G219" t="str">
            <v>Left</v>
          </cell>
          <cell r="H219" t="str">
            <v>Left</v>
          </cell>
          <cell r="L219" t="str">
            <v/>
          </cell>
          <cell r="M219" t="str">
            <v/>
          </cell>
          <cell r="N219" t="str">
            <v/>
          </cell>
        </row>
        <row r="220">
          <cell r="A220">
            <v>294</v>
          </cell>
          <cell r="B220" t="str">
            <v>Scarlett</v>
          </cell>
          <cell r="C220" t="str">
            <v>Dillion</v>
          </cell>
          <cell r="E220" t="str">
            <v/>
          </cell>
          <cell r="G220" t="str">
            <v>Wolves</v>
          </cell>
          <cell r="H220" t="str">
            <v>Cubs</v>
          </cell>
          <cell r="L220" t="str">
            <v/>
          </cell>
          <cell r="M220" t="str">
            <v/>
          </cell>
          <cell r="N220" t="str">
            <v/>
          </cell>
        </row>
        <row r="221">
          <cell r="A221">
            <v>310</v>
          </cell>
          <cell r="B221" t="str">
            <v>Seaton</v>
          </cell>
          <cell r="C221" t="str">
            <v>James</v>
          </cell>
          <cell r="E221" t="str">
            <v/>
          </cell>
          <cell r="G221" t="str">
            <v>Pioneers</v>
          </cell>
          <cell r="H221" t="str">
            <v>Beavers</v>
          </cell>
          <cell r="I221" t="str">
            <v>y</v>
          </cell>
          <cell r="L221" t="str">
            <v/>
          </cell>
          <cell r="M221" t="str">
            <v/>
          </cell>
          <cell r="N221" t="str">
            <v/>
          </cell>
        </row>
        <row r="222">
          <cell r="A222">
            <v>317</v>
          </cell>
          <cell r="B222" t="str">
            <v>Sellar</v>
          </cell>
          <cell r="C222" t="str">
            <v>James</v>
          </cell>
          <cell r="E222" t="str">
            <v/>
          </cell>
          <cell r="G222" t="str">
            <v>Wolves</v>
          </cell>
          <cell r="H222" t="str">
            <v>Cubs</v>
          </cell>
          <cell r="L222" t="str">
            <v/>
          </cell>
          <cell r="M222" t="str">
            <v/>
          </cell>
          <cell r="N222" t="str">
            <v/>
          </cell>
        </row>
        <row r="223">
          <cell r="A223">
            <v>134</v>
          </cell>
          <cell r="B223" t="str">
            <v>Shields</v>
          </cell>
          <cell r="C223" t="str">
            <v>Alistair</v>
          </cell>
          <cell r="E223" t="str">
            <v/>
          </cell>
          <cell r="F223" t="str">
            <v>Bulldogs</v>
          </cell>
          <cell r="G223" t="str">
            <v>Victory</v>
          </cell>
          <cell r="H223" t="str">
            <v>Scouts</v>
          </cell>
          <cell r="I223" t="str">
            <v>y</v>
          </cell>
          <cell r="L223" t="str">
            <v/>
          </cell>
          <cell r="M223" t="str">
            <v/>
          </cell>
          <cell r="N223" t="str">
            <v/>
          </cell>
        </row>
        <row r="224">
          <cell r="A224">
            <v>96</v>
          </cell>
          <cell r="B224" t="str">
            <v>Shields</v>
          </cell>
          <cell r="C224" t="str">
            <v>Cameron</v>
          </cell>
          <cell r="E224" t="str">
            <v/>
          </cell>
          <cell r="G224" t="str">
            <v>Olympians</v>
          </cell>
          <cell r="H224" t="str">
            <v>Explorers</v>
          </cell>
          <cell r="I224" t="str">
            <v>y</v>
          </cell>
          <cell r="L224" t="str">
            <v/>
          </cell>
          <cell r="M224" t="str">
            <v/>
          </cell>
          <cell r="N224" t="str">
            <v/>
          </cell>
        </row>
        <row r="225">
          <cell r="A225">
            <v>333</v>
          </cell>
          <cell r="B225" t="str">
            <v>Shields</v>
          </cell>
          <cell r="C225" t="str">
            <v>Sarah</v>
          </cell>
          <cell r="G225" t="str">
            <v>Mounties</v>
          </cell>
          <cell r="H225" t="str">
            <v>Beavers</v>
          </cell>
          <cell r="I225" t="str">
            <v>y</v>
          </cell>
        </row>
        <row r="226">
          <cell r="A226">
            <v>301</v>
          </cell>
          <cell r="B226" t="str">
            <v>Shill</v>
          </cell>
          <cell r="C226" t="str">
            <v>Joshua</v>
          </cell>
          <cell r="E226" t="str">
            <v/>
          </cell>
          <cell r="G226" t="str">
            <v>Lumberjacks</v>
          </cell>
          <cell r="H226" t="str">
            <v>Beavers</v>
          </cell>
          <cell r="I226" t="str">
            <v>y</v>
          </cell>
          <cell r="L226" t="str">
            <v/>
          </cell>
          <cell r="M226" t="str">
            <v/>
          </cell>
          <cell r="N226" t="str">
            <v/>
          </cell>
        </row>
        <row r="227">
          <cell r="A227">
            <v>195</v>
          </cell>
          <cell r="B227" t="str">
            <v>Simester</v>
          </cell>
          <cell r="C227" t="str">
            <v>Ethan</v>
          </cell>
          <cell r="E227" t="str">
            <v/>
          </cell>
          <cell r="G227" t="str">
            <v>Mounties</v>
          </cell>
          <cell r="H227" t="str">
            <v>Beavers</v>
          </cell>
          <cell r="I227" t="str">
            <v>y</v>
          </cell>
          <cell r="L227" t="str">
            <v/>
          </cell>
          <cell r="M227" t="str">
            <v/>
          </cell>
          <cell r="N227" t="str">
            <v/>
          </cell>
        </row>
        <row r="228">
          <cell r="A228">
            <v>376</v>
          </cell>
          <cell r="B228" t="str">
            <v>Simester</v>
          </cell>
          <cell r="C228" t="str">
            <v>Nyah</v>
          </cell>
          <cell r="E228" t="str">
            <v/>
          </cell>
          <cell r="G228" t="str">
            <v>Mounties</v>
          </cell>
          <cell r="H228" t="str">
            <v>Beavers</v>
          </cell>
          <cell r="L228" t="str">
            <v/>
          </cell>
          <cell r="M228" t="str">
            <v/>
          </cell>
          <cell r="N228" t="str">
            <v/>
          </cell>
        </row>
        <row r="229">
          <cell r="A229">
            <v>138</v>
          </cell>
          <cell r="B229" t="str">
            <v>Simmonds</v>
          </cell>
          <cell r="C229" t="str">
            <v>Lee</v>
          </cell>
          <cell r="D229" t="str">
            <v>Left</v>
          </cell>
          <cell r="E229" t="str">
            <v>Left</v>
          </cell>
          <cell r="F229" t="str">
            <v>Merlins</v>
          </cell>
          <cell r="G229" t="str">
            <v>Left</v>
          </cell>
          <cell r="H229" t="str">
            <v>Left</v>
          </cell>
          <cell r="L229" t="str">
            <v/>
          </cell>
          <cell r="M229" t="str">
            <v/>
          </cell>
          <cell r="N229" t="str">
            <v/>
          </cell>
        </row>
        <row r="230">
          <cell r="A230">
            <v>372</v>
          </cell>
          <cell r="B230" t="str">
            <v>Simmons</v>
          </cell>
          <cell r="C230" t="str">
            <v>Connor</v>
          </cell>
          <cell r="E230" t="str">
            <v/>
          </cell>
          <cell r="G230" t="str">
            <v>Mounties</v>
          </cell>
          <cell r="H230" t="str">
            <v>Beavers</v>
          </cell>
          <cell r="L230" t="str">
            <v/>
          </cell>
          <cell r="M230" t="str">
            <v/>
          </cell>
          <cell r="N230" t="str">
            <v/>
          </cell>
        </row>
        <row r="231">
          <cell r="A231">
            <v>373</v>
          </cell>
          <cell r="B231" t="str">
            <v>Smith</v>
          </cell>
          <cell r="C231" t="str">
            <v>Thomas</v>
          </cell>
          <cell r="E231" t="str">
            <v/>
          </cell>
          <cell r="G231" t="str">
            <v>Mounties</v>
          </cell>
          <cell r="H231" t="str">
            <v>Beavers</v>
          </cell>
          <cell r="L231" t="str">
            <v/>
          </cell>
          <cell r="M231" t="str">
            <v/>
          </cell>
          <cell r="N231" t="str">
            <v/>
          </cell>
        </row>
        <row r="232">
          <cell r="A232">
            <v>318</v>
          </cell>
          <cell r="B232" t="str">
            <v>Spencer</v>
          </cell>
          <cell r="C232" t="str">
            <v>Joe</v>
          </cell>
          <cell r="E232" t="str">
            <v/>
          </cell>
          <cell r="G232" t="str">
            <v>Wolves</v>
          </cell>
          <cell r="H232" t="str">
            <v>Cubs</v>
          </cell>
          <cell r="L232" t="str">
            <v/>
          </cell>
          <cell r="M232" t="str">
            <v/>
          </cell>
          <cell r="N232" t="str">
            <v/>
          </cell>
        </row>
        <row r="233">
          <cell r="A233">
            <v>222</v>
          </cell>
          <cell r="B233" t="str">
            <v>Stephenson</v>
          </cell>
          <cell r="C233" t="str">
            <v>William</v>
          </cell>
          <cell r="E233" t="str">
            <v/>
          </cell>
          <cell r="G233" t="str">
            <v>Stags</v>
          </cell>
          <cell r="H233" t="str">
            <v>Cubs</v>
          </cell>
          <cell r="I233" t="str">
            <v>y</v>
          </cell>
          <cell r="J233" t="str">
            <v>Merlins</v>
          </cell>
          <cell r="K233" t="str">
            <v>Belfast</v>
          </cell>
          <cell r="L233" t="str">
            <v>Scouts</v>
          </cell>
          <cell r="M233" t="str">
            <v/>
          </cell>
          <cell r="N233" t="str">
            <v/>
          </cell>
        </row>
        <row r="234">
          <cell r="A234">
            <v>223</v>
          </cell>
          <cell r="B234" t="str">
            <v>Stock</v>
          </cell>
          <cell r="C234" t="str">
            <v>Michael</v>
          </cell>
          <cell r="E234" t="str">
            <v/>
          </cell>
          <cell r="G234" t="str">
            <v>Stags</v>
          </cell>
          <cell r="H234" t="str">
            <v>Cubs</v>
          </cell>
          <cell r="I234" t="str">
            <v>y</v>
          </cell>
          <cell r="L234" t="str">
            <v/>
          </cell>
          <cell r="M234" t="str">
            <v/>
          </cell>
          <cell r="N234" t="str">
            <v/>
          </cell>
        </row>
        <row r="235">
          <cell r="A235">
            <v>359</v>
          </cell>
          <cell r="B235" t="str">
            <v>Stone</v>
          </cell>
          <cell r="C235" t="str">
            <v>Jordan</v>
          </cell>
          <cell r="E235" t="str">
            <v/>
          </cell>
          <cell r="F235" t="str">
            <v>Cobras</v>
          </cell>
          <cell r="G235" t="str">
            <v>Victory</v>
          </cell>
          <cell r="H235" t="str">
            <v>Scouts</v>
          </cell>
          <cell r="L235" t="str">
            <v/>
          </cell>
          <cell r="M235" t="str">
            <v/>
          </cell>
          <cell r="N235" t="str">
            <v/>
          </cell>
        </row>
        <row r="236">
          <cell r="A236">
            <v>53</v>
          </cell>
          <cell r="B236" t="str">
            <v>Szymaniec</v>
          </cell>
          <cell r="C236" t="str">
            <v>Michal</v>
          </cell>
          <cell r="E236" t="str">
            <v/>
          </cell>
          <cell r="G236" t="str">
            <v>Fellowship</v>
          </cell>
          <cell r="H236" t="str">
            <v>Fellowship</v>
          </cell>
          <cell r="L236" t="str">
            <v/>
          </cell>
          <cell r="M236" t="str">
            <v>Fellowship</v>
          </cell>
          <cell r="N236" t="str">
            <v>Fellowship</v>
          </cell>
          <cell r="P236" t="str">
            <v>M</v>
          </cell>
        </row>
        <row r="237">
          <cell r="A237">
            <v>300</v>
          </cell>
          <cell r="B237" t="str">
            <v>Taank</v>
          </cell>
          <cell r="C237" t="str">
            <v>Aaron</v>
          </cell>
          <cell r="E237" t="str">
            <v/>
          </cell>
          <cell r="G237" t="str">
            <v>Lumberjacks</v>
          </cell>
          <cell r="H237" t="str">
            <v>Beavers</v>
          </cell>
          <cell r="I237" t="str">
            <v>y</v>
          </cell>
          <cell r="L237" t="str">
            <v/>
          </cell>
          <cell r="M237" t="str">
            <v/>
          </cell>
          <cell r="N237" t="str">
            <v/>
          </cell>
        </row>
        <row r="238">
          <cell r="A238">
            <v>121</v>
          </cell>
          <cell r="B238" t="str">
            <v>Tait</v>
          </cell>
          <cell r="C238" t="str">
            <v>Marcus</v>
          </cell>
          <cell r="D238" t="str">
            <v>Left</v>
          </cell>
          <cell r="E238" t="str">
            <v>Left</v>
          </cell>
          <cell r="F238" t="str">
            <v>Merlins</v>
          </cell>
          <cell r="G238" t="str">
            <v>Left</v>
          </cell>
          <cell r="H238" t="str">
            <v>Left</v>
          </cell>
          <cell r="L238" t="str">
            <v/>
          </cell>
          <cell r="M238" t="str">
            <v/>
          </cell>
          <cell r="N238" t="str">
            <v/>
          </cell>
        </row>
        <row r="239">
          <cell r="A239">
            <v>256</v>
          </cell>
          <cell r="B239" t="str">
            <v>Taylor</v>
          </cell>
          <cell r="C239" t="str">
            <v>Jack</v>
          </cell>
          <cell r="E239" t="str">
            <v/>
          </cell>
          <cell r="G239" t="str">
            <v>Wolves</v>
          </cell>
          <cell r="H239" t="str">
            <v>Cubs</v>
          </cell>
          <cell r="J239" t="str">
            <v>Merlins</v>
          </cell>
          <cell r="K239" t="str">
            <v>Victory</v>
          </cell>
          <cell r="L239" t="str">
            <v>Scouts</v>
          </cell>
          <cell r="M239" t="str">
            <v/>
          </cell>
          <cell r="N239" t="str">
            <v/>
          </cell>
        </row>
        <row r="240">
          <cell r="A240">
            <v>320</v>
          </cell>
          <cell r="B240" t="str">
            <v>Thomas</v>
          </cell>
          <cell r="C240" t="str">
            <v>Matthew</v>
          </cell>
          <cell r="E240" t="str">
            <v/>
          </cell>
          <cell r="G240" t="str">
            <v>Wolves</v>
          </cell>
          <cell r="H240" t="str">
            <v>Cubs</v>
          </cell>
          <cell r="L240" t="str">
            <v/>
          </cell>
          <cell r="M240" t="str">
            <v/>
          </cell>
          <cell r="N240" t="str">
            <v/>
          </cell>
        </row>
        <row r="241">
          <cell r="A241">
            <v>162</v>
          </cell>
          <cell r="B241" t="str">
            <v>Thorne-Rossiter</v>
          </cell>
          <cell r="C241" t="str">
            <v>Matthew</v>
          </cell>
          <cell r="E241" t="str">
            <v/>
          </cell>
          <cell r="G241" t="str">
            <v>Wolves</v>
          </cell>
          <cell r="H241" t="str">
            <v>Cubs</v>
          </cell>
          <cell r="L241" t="str">
            <v/>
          </cell>
          <cell r="M241" t="str">
            <v/>
          </cell>
          <cell r="N241" t="str">
            <v/>
          </cell>
        </row>
        <row r="242">
          <cell r="A242">
            <v>244</v>
          </cell>
          <cell r="B242" t="str">
            <v>Thornton</v>
          </cell>
          <cell r="C242" t="str">
            <v>Matt</v>
          </cell>
          <cell r="D242" t="str">
            <v>APL</v>
          </cell>
          <cell r="E242">
            <v>0</v>
          </cell>
          <cell r="F242" t="str">
            <v>Cobras</v>
          </cell>
          <cell r="G242" t="str">
            <v>Belfast</v>
          </cell>
          <cell r="H242" t="str">
            <v>Scouts</v>
          </cell>
          <cell r="I242" t="str">
            <v>y</v>
          </cell>
          <cell r="L242" t="str">
            <v/>
          </cell>
          <cell r="M242" t="str">
            <v/>
          </cell>
          <cell r="N242" t="str">
            <v/>
          </cell>
        </row>
        <row r="243">
          <cell r="A243">
            <v>257</v>
          </cell>
          <cell r="B243" t="str">
            <v>Thurston</v>
          </cell>
          <cell r="C243" t="str">
            <v>Oliver</v>
          </cell>
          <cell r="E243" t="str">
            <v/>
          </cell>
          <cell r="G243" t="str">
            <v>Wolves</v>
          </cell>
          <cell r="H243" t="str">
            <v>Cubs</v>
          </cell>
          <cell r="L243" t="str">
            <v/>
          </cell>
          <cell r="M243" t="str">
            <v/>
          </cell>
          <cell r="N243" t="str">
            <v/>
          </cell>
        </row>
        <row r="244">
          <cell r="A244">
            <v>285</v>
          </cell>
          <cell r="B244" t="str">
            <v>Todman (Morgan)</v>
          </cell>
          <cell r="C244" t="str">
            <v>Nicky</v>
          </cell>
          <cell r="D244" t="str">
            <v>EL</v>
          </cell>
          <cell r="E244" t="str">
            <v>Leader</v>
          </cell>
          <cell r="H244" t="str">
            <v/>
          </cell>
          <cell r="I244" t="str">
            <v>-</v>
          </cell>
          <cell r="L244" t="str">
            <v/>
          </cell>
          <cell r="M244" t="str">
            <v>Olympians</v>
          </cell>
          <cell r="N244" t="str">
            <v>Explorers</v>
          </cell>
          <cell r="O244" t="str">
            <v>Raksha</v>
          </cell>
          <cell r="Q244" t="str">
            <v>Stags</v>
          </cell>
          <cell r="R244" t="str">
            <v>?</v>
          </cell>
        </row>
        <row r="245">
          <cell r="A245">
            <v>258</v>
          </cell>
          <cell r="B245" t="str">
            <v>Turner</v>
          </cell>
          <cell r="C245" t="str">
            <v>Kieran</v>
          </cell>
          <cell r="E245" t="str">
            <v/>
          </cell>
          <cell r="F245" t="str">
            <v>Cobras</v>
          </cell>
          <cell r="G245" t="str">
            <v>Belfast</v>
          </cell>
          <cell r="H245" t="str">
            <v>Scouts</v>
          </cell>
          <cell r="I245" t="str">
            <v>y</v>
          </cell>
          <cell r="L245" t="str">
            <v/>
          </cell>
          <cell r="M245" t="str">
            <v/>
          </cell>
          <cell r="N245" t="str">
            <v/>
          </cell>
        </row>
        <row r="246">
          <cell r="A246">
            <v>275</v>
          </cell>
          <cell r="B246" t="str">
            <v>Turney</v>
          </cell>
          <cell r="C246" t="str">
            <v>Andrew</v>
          </cell>
          <cell r="E246" t="str">
            <v/>
          </cell>
          <cell r="G246" t="str">
            <v>Mounties</v>
          </cell>
          <cell r="H246" t="str">
            <v>Beavers</v>
          </cell>
          <cell r="I246" t="str">
            <v>y</v>
          </cell>
          <cell r="L246" t="str">
            <v/>
          </cell>
          <cell r="M246" t="str">
            <v/>
          </cell>
          <cell r="N246" t="str">
            <v/>
          </cell>
        </row>
        <row r="247">
          <cell r="A247">
            <v>337</v>
          </cell>
          <cell r="B247" t="str">
            <v>Turney</v>
          </cell>
          <cell r="C247" t="str">
            <v>William</v>
          </cell>
          <cell r="G247" t="str">
            <v>Mounties</v>
          </cell>
          <cell r="H247" t="str">
            <v>Beavers</v>
          </cell>
          <cell r="I247" t="str">
            <v>y</v>
          </cell>
        </row>
        <row r="248">
          <cell r="A248">
            <v>274</v>
          </cell>
          <cell r="B248" t="str">
            <v>Underwood</v>
          </cell>
          <cell r="C248" t="str">
            <v>Joshua</v>
          </cell>
          <cell r="D248" t="str">
            <v>Left</v>
          </cell>
          <cell r="E248" t="str">
            <v>Left</v>
          </cell>
          <cell r="G248" t="str">
            <v>Left</v>
          </cell>
          <cell r="H248" t="str">
            <v>Left</v>
          </cell>
          <cell r="L248" t="str">
            <v/>
          </cell>
          <cell r="M248" t="str">
            <v/>
          </cell>
          <cell r="N248" t="str">
            <v/>
          </cell>
        </row>
        <row r="249">
          <cell r="A249">
            <v>141</v>
          </cell>
          <cell r="B249" t="str">
            <v>Vangsgaard</v>
          </cell>
          <cell r="C249" t="str">
            <v>Anders</v>
          </cell>
          <cell r="D249" t="str">
            <v>PL</v>
          </cell>
          <cell r="E249">
            <v>0</v>
          </cell>
          <cell r="F249" t="str">
            <v>Panthers</v>
          </cell>
          <cell r="G249" t="str">
            <v>Belfast</v>
          </cell>
          <cell r="H249" t="str">
            <v>Scouts</v>
          </cell>
          <cell r="I249" t="str">
            <v>y</v>
          </cell>
          <cell r="L249" t="str">
            <v/>
          </cell>
          <cell r="M249" t="str">
            <v/>
          </cell>
          <cell r="N249" t="str">
            <v/>
          </cell>
        </row>
        <row r="250">
          <cell r="A250">
            <v>316</v>
          </cell>
          <cell r="B250" t="str">
            <v>Vassallo</v>
          </cell>
          <cell r="C250" t="str">
            <v>Joshua</v>
          </cell>
          <cell r="E250" t="str">
            <v/>
          </cell>
          <cell r="G250" t="str">
            <v>Pioneers</v>
          </cell>
          <cell r="H250" t="str">
            <v>Beavers</v>
          </cell>
          <cell r="I250" t="str">
            <v>y</v>
          </cell>
          <cell r="L250" t="str">
            <v/>
          </cell>
          <cell r="M250" t="str">
            <v/>
          </cell>
          <cell r="N250" t="str">
            <v/>
          </cell>
        </row>
        <row r="251">
          <cell r="A251">
            <v>245</v>
          </cell>
          <cell r="B251" t="str">
            <v>Vassor</v>
          </cell>
          <cell r="C251" t="str">
            <v>Gilles</v>
          </cell>
          <cell r="D251" t="str">
            <v>Left</v>
          </cell>
          <cell r="E251" t="str">
            <v>Left</v>
          </cell>
          <cell r="H251" t="str">
            <v/>
          </cell>
          <cell r="L251" t="str">
            <v/>
          </cell>
          <cell r="M251" t="str">
            <v>Left</v>
          </cell>
          <cell r="N251" t="str">
            <v>Left</v>
          </cell>
          <cell r="O251" t="str">
            <v>Gillies</v>
          </cell>
        </row>
        <row r="252">
          <cell r="A252">
            <v>142</v>
          </cell>
          <cell r="B252" t="str">
            <v>Vassor</v>
          </cell>
          <cell r="C252" t="str">
            <v>James</v>
          </cell>
          <cell r="D252" t="str">
            <v>Left</v>
          </cell>
          <cell r="E252" t="str">
            <v>Left</v>
          </cell>
          <cell r="F252" t="str">
            <v>Tigers</v>
          </cell>
          <cell r="G252" t="str">
            <v>Left</v>
          </cell>
          <cell r="H252" t="str">
            <v>Left</v>
          </cell>
          <cell r="L252" t="str">
            <v/>
          </cell>
          <cell r="M252" t="str">
            <v/>
          </cell>
          <cell r="N252" t="str">
            <v/>
          </cell>
        </row>
        <row r="253">
          <cell r="A253">
            <v>100</v>
          </cell>
          <cell r="B253" t="str">
            <v>Vassor</v>
          </cell>
          <cell r="C253" t="str">
            <v>Luke</v>
          </cell>
          <cell r="D253" t="str">
            <v>Left</v>
          </cell>
          <cell r="E253" t="str">
            <v>Left</v>
          </cell>
          <cell r="F253" t="str">
            <v>Merlins</v>
          </cell>
          <cell r="G253" t="str">
            <v>Left</v>
          </cell>
          <cell r="H253" t="str">
            <v>Left</v>
          </cell>
          <cell r="L253" t="str">
            <v/>
          </cell>
          <cell r="M253" t="str">
            <v/>
          </cell>
          <cell r="N253" t="str">
            <v/>
          </cell>
        </row>
        <row r="254">
          <cell r="A254">
            <v>374</v>
          </cell>
          <cell r="B254" t="str">
            <v>Virtue</v>
          </cell>
          <cell r="C254" t="str">
            <v>George</v>
          </cell>
          <cell r="E254" t="str">
            <v/>
          </cell>
          <cell r="G254" t="str">
            <v>Mounties</v>
          </cell>
          <cell r="H254" t="str">
            <v>Beavers</v>
          </cell>
          <cell r="L254" t="str">
            <v/>
          </cell>
          <cell r="M254" t="str">
            <v/>
          </cell>
          <cell r="N254" t="str">
            <v/>
          </cell>
        </row>
        <row r="255">
          <cell r="A255">
            <v>297</v>
          </cell>
          <cell r="B255" t="str">
            <v>Walker</v>
          </cell>
          <cell r="C255" t="str">
            <v>Danny</v>
          </cell>
          <cell r="D255" t="str">
            <v>Left</v>
          </cell>
          <cell r="E255" t="str">
            <v>Left</v>
          </cell>
          <cell r="F255" t="str">
            <v>Merlins</v>
          </cell>
          <cell r="G255" t="str">
            <v>Left</v>
          </cell>
          <cell r="H255" t="str">
            <v>Left</v>
          </cell>
          <cell r="L255" t="str">
            <v/>
          </cell>
          <cell r="M255" t="str">
            <v/>
          </cell>
          <cell r="N255" t="str">
            <v/>
          </cell>
        </row>
        <row r="256">
          <cell r="A256">
            <v>354</v>
          </cell>
          <cell r="B256" t="str">
            <v>Walker</v>
          </cell>
          <cell r="C256" t="str">
            <v>Sophie</v>
          </cell>
          <cell r="D256" t="str">
            <v>Left</v>
          </cell>
          <cell r="G256" t="str">
            <v>Left</v>
          </cell>
        </row>
        <row r="257">
          <cell r="A257">
            <v>277</v>
          </cell>
          <cell r="B257" t="str">
            <v>Walker</v>
          </cell>
          <cell r="C257" t="str">
            <v>Thomas</v>
          </cell>
          <cell r="D257" t="str">
            <v>Left</v>
          </cell>
          <cell r="E257" t="str">
            <v>Left</v>
          </cell>
          <cell r="G257" t="str">
            <v>Left</v>
          </cell>
          <cell r="H257" t="str">
            <v>Left</v>
          </cell>
          <cell r="L257" t="str">
            <v/>
          </cell>
          <cell r="M257" t="str">
            <v/>
          </cell>
          <cell r="N257" t="str">
            <v/>
          </cell>
        </row>
        <row r="258">
          <cell r="A258">
            <v>128</v>
          </cell>
          <cell r="B258" t="str">
            <v>Ward</v>
          </cell>
          <cell r="C258" t="str">
            <v>Oliver</v>
          </cell>
          <cell r="D258" t="str">
            <v>Left</v>
          </cell>
          <cell r="E258" t="str">
            <v>Left</v>
          </cell>
          <cell r="G258" t="str">
            <v>Left</v>
          </cell>
          <cell r="H258" t="str">
            <v>Left</v>
          </cell>
          <cell r="L258" t="str">
            <v/>
          </cell>
          <cell r="M258" t="str">
            <v/>
          </cell>
          <cell r="N258" t="str">
            <v/>
          </cell>
        </row>
        <row r="259">
          <cell r="A259">
            <v>347</v>
          </cell>
          <cell r="B259" t="str">
            <v>Ward</v>
          </cell>
          <cell r="C259" t="str">
            <v>Stephen</v>
          </cell>
          <cell r="D259" t="str">
            <v>Left</v>
          </cell>
          <cell r="E259" t="str">
            <v>Left</v>
          </cell>
          <cell r="G259" t="str">
            <v>Left</v>
          </cell>
          <cell r="H259" t="str">
            <v>Left</v>
          </cell>
          <cell r="L259" t="str">
            <v/>
          </cell>
          <cell r="M259" t="str">
            <v>Fellowship</v>
          </cell>
          <cell r="N259" t="str">
            <v>Fellowship</v>
          </cell>
          <cell r="P259" t="str">
            <v>M</v>
          </cell>
        </row>
        <row r="260">
          <cell r="A260">
            <v>292</v>
          </cell>
          <cell r="B260" t="str">
            <v>Warne</v>
          </cell>
          <cell r="C260" t="str">
            <v>Cameron</v>
          </cell>
          <cell r="E260" t="str">
            <v/>
          </cell>
          <cell r="G260" t="str">
            <v>Pioneers</v>
          </cell>
          <cell r="H260" t="str">
            <v>Beavers</v>
          </cell>
          <cell r="I260" t="str">
            <v>y</v>
          </cell>
          <cell r="L260" t="str">
            <v/>
          </cell>
          <cell r="M260" t="str">
            <v/>
          </cell>
          <cell r="N260" t="str">
            <v/>
          </cell>
        </row>
        <row r="261">
          <cell r="A261">
            <v>259</v>
          </cell>
          <cell r="B261" t="str">
            <v>Watkinson</v>
          </cell>
          <cell r="C261" t="str">
            <v>Daniel</v>
          </cell>
          <cell r="E261" t="str">
            <v/>
          </cell>
          <cell r="G261" t="str">
            <v>Wolves</v>
          </cell>
          <cell r="H261" t="str">
            <v>Cubs</v>
          </cell>
          <cell r="L261" t="str">
            <v/>
          </cell>
          <cell r="M261" t="str">
            <v/>
          </cell>
          <cell r="N261" t="str">
            <v/>
          </cell>
        </row>
        <row r="262">
          <cell r="A262">
            <v>229</v>
          </cell>
          <cell r="B262" t="str">
            <v>Wealt</v>
          </cell>
          <cell r="C262" t="str">
            <v>Hayley</v>
          </cell>
          <cell r="D262" t="str">
            <v>NUH</v>
          </cell>
          <cell r="E262" t="str">
            <v>Helper</v>
          </cell>
          <cell r="H262" t="str">
            <v/>
          </cell>
          <cell r="I262" t="str">
            <v>-</v>
          </cell>
          <cell r="L262" t="str">
            <v/>
          </cell>
          <cell r="M262" t="str">
            <v>Pioneers</v>
          </cell>
          <cell r="N262" t="str">
            <v>Beavers</v>
          </cell>
          <cell r="O262" t="str">
            <v>Zazu</v>
          </cell>
        </row>
        <row r="263">
          <cell r="A263">
            <v>324</v>
          </cell>
          <cell r="B263" t="str">
            <v>Weighill</v>
          </cell>
          <cell r="C263" t="str">
            <v>Richard</v>
          </cell>
          <cell r="E263" t="str">
            <v/>
          </cell>
          <cell r="G263" t="str">
            <v>Lumberjacks</v>
          </cell>
          <cell r="H263" t="str">
            <v>Beavers</v>
          </cell>
          <cell r="I263" t="str">
            <v>y</v>
          </cell>
          <cell r="L263" t="str">
            <v/>
          </cell>
          <cell r="M263" t="str">
            <v/>
          </cell>
          <cell r="N263" t="str">
            <v/>
          </cell>
        </row>
        <row r="264">
          <cell r="A264">
            <v>312</v>
          </cell>
          <cell r="B264" t="str">
            <v>Welch</v>
          </cell>
          <cell r="C264" t="str">
            <v>Ben</v>
          </cell>
          <cell r="D264" t="str">
            <v>Left</v>
          </cell>
          <cell r="E264" t="str">
            <v>Left</v>
          </cell>
          <cell r="G264" t="str">
            <v>Left</v>
          </cell>
          <cell r="H264" t="str">
            <v>Left</v>
          </cell>
          <cell r="I264" t="str">
            <v>y</v>
          </cell>
          <cell r="L264" t="str">
            <v/>
          </cell>
          <cell r="M264" t="str">
            <v/>
          </cell>
          <cell r="N264" t="str">
            <v/>
          </cell>
        </row>
        <row r="265">
          <cell r="A265">
            <v>234</v>
          </cell>
          <cell r="B265" t="str">
            <v>Westwood-Brown</v>
          </cell>
          <cell r="C265" t="str">
            <v>Sebastian</v>
          </cell>
          <cell r="D265" t="str">
            <v>Left</v>
          </cell>
          <cell r="E265" t="str">
            <v>Left</v>
          </cell>
          <cell r="F265" t="str">
            <v>Bulldogs</v>
          </cell>
          <cell r="G265" t="str">
            <v>Left</v>
          </cell>
          <cell r="H265" t="str">
            <v>Left</v>
          </cell>
          <cell r="L265" t="str">
            <v/>
          </cell>
          <cell r="M265" t="str">
            <v/>
          </cell>
          <cell r="N265" t="str">
            <v/>
          </cell>
        </row>
        <row r="266">
          <cell r="A266">
            <v>375</v>
          </cell>
          <cell r="B266" t="str">
            <v>Whitehead</v>
          </cell>
          <cell r="C266" t="str">
            <v>Kieran</v>
          </cell>
          <cell r="E266" t="str">
            <v/>
          </cell>
          <cell r="G266" t="str">
            <v>Pioneers</v>
          </cell>
          <cell r="H266" t="str">
            <v>Beavers</v>
          </cell>
          <cell r="L266" t="str">
            <v/>
          </cell>
          <cell r="M266" t="str">
            <v/>
          </cell>
          <cell r="N266" t="str">
            <v/>
          </cell>
        </row>
        <row r="267">
          <cell r="A267">
            <v>225</v>
          </cell>
          <cell r="B267" t="str">
            <v>Whyte</v>
          </cell>
          <cell r="C267" t="str">
            <v>Liam</v>
          </cell>
          <cell r="E267" t="str">
            <v/>
          </cell>
          <cell r="F267" t="str">
            <v>Tigers</v>
          </cell>
          <cell r="G267" t="str">
            <v>Victory</v>
          </cell>
          <cell r="H267" t="str">
            <v>Scouts</v>
          </cell>
          <cell r="I267" t="str">
            <v>y</v>
          </cell>
          <cell r="L267" t="str">
            <v/>
          </cell>
          <cell r="M267" t="str">
            <v/>
          </cell>
          <cell r="N267" t="str">
            <v/>
          </cell>
        </row>
        <row r="268">
          <cell r="A268">
            <v>140</v>
          </cell>
          <cell r="B268" t="str">
            <v>Williams</v>
          </cell>
          <cell r="C268" t="str">
            <v>Alex</v>
          </cell>
          <cell r="D268" t="str">
            <v>Left</v>
          </cell>
          <cell r="E268" t="str">
            <v>Left</v>
          </cell>
          <cell r="F268" t="str">
            <v>Cobras</v>
          </cell>
          <cell r="G268" t="str">
            <v>Left</v>
          </cell>
          <cell r="H268" t="str">
            <v>Left</v>
          </cell>
          <cell r="L268" t="str">
            <v/>
          </cell>
          <cell r="M268" t="str">
            <v/>
          </cell>
          <cell r="N268" t="str">
            <v/>
          </cell>
        </row>
        <row r="269">
          <cell r="A269">
            <v>308</v>
          </cell>
          <cell r="B269" t="str">
            <v>Williams</v>
          </cell>
          <cell r="C269" t="str">
            <v>Harvey</v>
          </cell>
          <cell r="E269" t="str">
            <v/>
          </cell>
          <cell r="G269" t="str">
            <v>Pioneers</v>
          </cell>
          <cell r="H269" t="str">
            <v>Beavers</v>
          </cell>
          <cell r="I269" t="str">
            <v>y</v>
          </cell>
          <cell r="L269" t="str">
            <v/>
          </cell>
          <cell r="M269" t="str">
            <v/>
          </cell>
          <cell r="N269" t="str">
            <v/>
          </cell>
        </row>
        <row r="270">
          <cell r="A270">
            <v>286</v>
          </cell>
          <cell r="B270" t="str">
            <v>Williams</v>
          </cell>
          <cell r="C270" t="str">
            <v>Rhiannon</v>
          </cell>
          <cell r="D270" t="str">
            <v>CL</v>
          </cell>
          <cell r="E270" t="str">
            <v>Leader</v>
          </cell>
          <cell r="H270" t="str">
            <v/>
          </cell>
          <cell r="I270" t="str">
            <v>-</v>
          </cell>
          <cell r="L270" t="str">
            <v/>
          </cell>
          <cell r="M270" t="str">
            <v>Wolves</v>
          </cell>
          <cell r="N270" t="str">
            <v>Cubs</v>
          </cell>
          <cell r="O270" t="str">
            <v>Hathi</v>
          </cell>
        </row>
        <row r="271">
          <cell r="A271">
            <v>287</v>
          </cell>
          <cell r="B271" t="str">
            <v>Williams</v>
          </cell>
          <cell r="C271" t="str">
            <v>Rhys</v>
          </cell>
          <cell r="D271" t="str">
            <v>CL</v>
          </cell>
          <cell r="E271" t="str">
            <v>Leader</v>
          </cell>
          <cell r="H271" t="str">
            <v/>
          </cell>
          <cell r="L271" t="str">
            <v/>
          </cell>
          <cell r="M271" t="str">
            <v>Wolves</v>
          </cell>
          <cell r="N271" t="str">
            <v>Cubs</v>
          </cell>
          <cell r="O271" t="str">
            <v>Chil</v>
          </cell>
        </row>
        <row r="272">
          <cell r="A272">
            <v>329</v>
          </cell>
          <cell r="B272" t="str">
            <v>Wilson</v>
          </cell>
          <cell r="C272" t="str">
            <v>Billy</v>
          </cell>
          <cell r="E272" t="str">
            <v/>
          </cell>
          <cell r="G272" t="str">
            <v>Lumberjacks</v>
          </cell>
          <cell r="H272" t="str">
            <v>Beavers</v>
          </cell>
          <cell r="L272" t="str">
            <v/>
          </cell>
          <cell r="M272" t="str">
            <v/>
          </cell>
          <cell r="N272" t="str">
            <v/>
          </cell>
        </row>
        <row r="273">
          <cell r="A273">
            <v>291</v>
          </cell>
          <cell r="B273" t="str">
            <v>Wilson</v>
          </cell>
          <cell r="C273" t="str">
            <v>Thomas</v>
          </cell>
          <cell r="E273" t="str">
            <v/>
          </cell>
          <cell r="G273" t="str">
            <v>Mounties</v>
          </cell>
          <cell r="H273" t="str">
            <v>Beavers</v>
          </cell>
          <cell r="I273" t="str">
            <v>y</v>
          </cell>
          <cell r="L273" t="str">
            <v/>
          </cell>
          <cell r="M273" t="str">
            <v/>
          </cell>
          <cell r="N273" t="str">
            <v/>
          </cell>
        </row>
        <row r="274">
          <cell r="A274">
            <v>355</v>
          </cell>
          <cell r="B274" t="str">
            <v>Wood</v>
          </cell>
          <cell r="C274" t="str">
            <v>Fraser</v>
          </cell>
          <cell r="E274" t="str">
            <v/>
          </cell>
          <cell r="G274" t="str">
            <v>Olympians</v>
          </cell>
          <cell r="H274" t="str">
            <v>Explorers</v>
          </cell>
          <cell r="I274" t="str">
            <v>y</v>
          </cell>
        </row>
        <row r="275">
          <cell r="A275">
            <v>261</v>
          </cell>
          <cell r="B275" t="str">
            <v>Wood</v>
          </cell>
          <cell r="C275" t="str">
            <v>Mathew</v>
          </cell>
          <cell r="E275" t="str">
            <v/>
          </cell>
          <cell r="G275" t="str">
            <v>Wolves</v>
          </cell>
          <cell r="H275" t="str">
            <v>Cubs</v>
          </cell>
          <cell r="L275" t="str">
            <v/>
          </cell>
          <cell r="M275" t="str">
            <v/>
          </cell>
          <cell r="N275" t="str">
            <v/>
          </cell>
        </row>
        <row r="276">
          <cell r="A276">
            <v>95</v>
          </cell>
          <cell r="B276" t="str">
            <v>Wood</v>
          </cell>
          <cell r="C276" t="str">
            <v>Oliver</v>
          </cell>
          <cell r="D276" t="str">
            <v>Left</v>
          </cell>
          <cell r="E276" t="str">
            <v>Left</v>
          </cell>
          <cell r="F276" t="str">
            <v>Cobras</v>
          </cell>
          <cell r="G276" t="str">
            <v>Left</v>
          </cell>
          <cell r="H276" t="str">
            <v>Left</v>
          </cell>
          <cell r="L276" t="str">
            <v/>
          </cell>
          <cell r="M276" t="str">
            <v/>
          </cell>
          <cell r="N276" t="str">
            <v/>
          </cell>
        </row>
        <row r="277">
          <cell r="A277">
            <v>127</v>
          </cell>
          <cell r="B277" t="str">
            <v>Wright</v>
          </cell>
          <cell r="C277" t="str">
            <v>Charles</v>
          </cell>
          <cell r="E277" t="str">
            <v/>
          </cell>
          <cell r="F277" t="str">
            <v>Bulldogs</v>
          </cell>
          <cell r="G277" t="str">
            <v>Victory</v>
          </cell>
          <cell r="H277" t="str">
            <v>Scouts</v>
          </cell>
          <cell r="I277" t="str">
            <v>y</v>
          </cell>
          <cell r="L277" t="str">
            <v/>
          </cell>
          <cell r="M277" t="str">
            <v/>
          </cell>
          <cell r="N277" t="str">
            <v/>
          </cell>
        </row>
        <row r="278">
          <cell r="A278">
            <v>62</v>
          </cell>
          <cell r="B278" t="str">
            <v>Wright</v>
          </cell>
          <cell r="C278" t="str">
            <v>Jack</v>
          </cell>
          <cell r="E278" t="str">
            <v/>
          </cell>
          <cell r="G278" t="str">
            <v>Olympians</v>
          </cell>
          <cell r="H278" t="str">
            <v>Explorers</v>
          </cell>
          <cell r="I278" t="str">
            <v>y</v>
          </cell>
          <cell r="L278" t="str">
            <v/>
          </cell>
          <cell r="M278" t="str">
            <v/>
          </cell>
          <cell r="N278" t="str">
            <v/>
          </cell>
        </row>
        <row r="279">
          <cell r="A279">
            <v>260</v>
          </cell>
          <cell r="B279" t="str">
            <v>Wright</v>
          </cell>
          <cell r="C279" t="str">
            <v>James</v>
          </cell>
          <cell r="E279" t="str">
            <v/>
          </cell>
          <cell r="G279" t="str">
            <v>Wolves</v>
          </cell>
          <cell r="H279" t="str">
            <v>Cubs</v>
          </cell>
          <cell r="J279" t="str">
            <v>Merlins</v>
          </cell>
          <cell r="K279" t="str">
            <v>Victory</v>
          </cell>
          <cell r="L279" t="str">
            <v>Scouts</v>
          </cell>
          <cell r="M279" t="str">
            <v/>
          </cell>
          <cell r="N279" t="str">
            <v/>
          </cell>
        </row>
        <row r="280">
          <cell r="A280">
            <v>126</v>
          </cell>
          <cell r="B280" t="str">
            <v>Young</v>
          </cell>
          <cell r="C280" t="str">
            <v>Adam</v>
          </cell>
          <cell r="E280" t="str">
            <v/>
          </cell>
          <cell r="F280" t="str">
            <v>Panthers</v>
          </cell>
          <cell r="G280" t="str">
            <v>Victory</v>
          </cell>
          <cell r="H280" t="str">
            <v>Scouts</v>
          </cell>
          <cell r="I280" t="str">
            <v>y</v>
          </cell>
          <cell r="L280" t="str">
            <v/>
          </cell>
          <cell r="M280" t="str">
            <v/>
          </cell>
          <cell r="N280" t="str">
            <v/>
          </cell>
        </row>
        <row r="281">
          <cell r="A281">
            <v>227</v>
          </cell>
          <cell r="B281" t="str">
            <v>Young</v>
          </cell>
          <cell r="C281" t="str">
            <v>Cameron</v>
          </cell>
          <cell r="E281" t="str">
            <v/>
          </cell>
          <cell r="G281" t="str">
            <v>Stags</v>
          </cell>
          <cell r="H281" t="str">
            <v>Cubs</v>
          </cell>
          <cell r="I281" t="str">
            <v>y</v>
          </cell>
          <cell r="J281" t="str">
            <v>Tigers</v>
          </cell>
          <cell r="K281" t="str">
            <v>Victory</v>
          </cell>
          <cell r="L281" t="str">
            <v>Scouts</v>
          </cell>
          <cell r="M281" t="str">
            <v/>
          </cell>
          <cell r="N281" t="str">
            <v/>
          </cell>
        </row>
        <row r="282">
          <cell r="A282">
            <v>226</v>
          </cell>
          <cell r="B282" t="str">
            <v>Young</v>
          </cell>
          <cell r="C282" t="str">
            <v>Marcus</v>
          </cell>
          <cell r="E282" t="str">
            <v/>
          </cell>
          <cell r="G282" t="str">
            <v>Stags</v>
          </cell>
          <cell r="H282" t="str">
            <v>Cubs</v>
          </cell>
          <cell r="I282" t="str">
            <v>y</v>
          </cell>
          <cell r="J282" t="str">
            <v>Merlins</v>
          </cell>
          <cell r="K282" t="str">
            <v>Victory</v>
          </cell>
          <cell r="L282" t="str">
            <v>Scouts</v>
          </cell>
          <cell r="M282" t="str">
            <v/>
          </cell>
          <cell r="N282" t="str">
            <v/>
          </cell>
        </row>
        <row r="283">
          <cell r="E283" t="str">
            <v/>
          </cell>
          <cell r="H283" t="str">
            <v/>
          </cell>
          <cell r="L283" t="str">
            <v/>
          </cell>
          <cell r="M283" t="str">
            <v/>
          </cell>
          <cell r="N283" t="str">
            <v/>
          </cell>
        </row>
        <row r="284">
          <cell r="E284" t="str">
            <v/>
          </cell>
          <cell r="H284" t="str">
            <v/>
          </cell>
          <cell r="L284" t="str">
            <v/>
          </cell>
          <cell r="M284" t="str">
            <v/>
          </cell>
          <cell r="N284" t="str">
            <v/>
          </cell>
        </row>
        <row r="285">
          <cell r="E285" t="str">
            <v/>
          </cell>
          <cell r="H285" t="str">
            <v/>
          </cell>
          <cell r="L285" t="str">
            <v/>
          </cell>
          <cell r="M285" t="str">
            <v/>
          </cell>
          <cell r="N285" t="str">
            <v/>
          </cell>
        </row>
        <row r="286">
          <cell r="E286" t="str">
            <v/>
          </cell>
          <cell r="H286" t="str">
            <v/>
          </cell>
          <cell r="L286" t="str">
            <v/>
          </cell>
          <cell r="M286" t="str">
            <v/>
          </cell>
          <cell r="N286" t="str">
            <v/>
          </cell>
        </row>
        <row r="287">
          <cell r="A287">
            <v>376</v>
          </cell>
          <cell r="I287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2ndrothwell.org.uk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1"/>
  <sheetViews>
    <sheetView tabSelected="1" zoomScaleNormal="100" workbookViewId="0">
      <selection activeCell="A3" sqref="A3:B3"/>
    </sheetView>
  </sheetViews>
  <sheetFormatPr defaultRowHeight="14.25" x14ac:dyDescent="0.2"/>
  <cols>
    <col min="1" max="8" width="10.85546875" style="118" customWidth="1"/>
    <col min="9" max="16384" width="9.140625" style="118"/>
  </cols>
  <sheetData>
    <row r="1" spans="1:8" ht="23.25" x14ac:dyDescent="0.35">
      <c r="B1" s="268" t="s">
        <v>208</v>
      </c>
      <c r="C1" s="268"/>
      <c r="D1" s="268"/>
      <c r="E1" s="268"/>
      <c r="F1" s="268"/>
      <c r="G1" s="268"/>
    </row>
    <row r="2" spans="1:8" ht="23.25" customHeight="1" x14ac:dyDescent="0.2"/>
    <row r="3" spans="1:8" x14ac:dyDescent="0.2">
      <c r="A3" s="269"/>
      <c r="B3" s="270"/>
    </row>
    <row r="4" spans="1:8" ht="18" x14ac:dyDescent="0.25">
      <c r="B4" s="8"/>
      <c r="C4" s="8"/>
      <c r="D4" s="8"/>
      <c r="E4" s="8"/>
      <c r="F4" s="8"/>
      <c r="G4" s="8"/>
    </row>
    <row r="5" spans="1:8" ht="18" x14ac:dyDescent="0.25">
      <c r="B5" s="8"/>
      <c r="C5" s="8"/>
      <c r="D5" s="8"/>
      <c r="E5" s="8"/>
      <c r="F5" s="8"/>
      <c r="G5" s="8"/>
    </row>
    <row r="7" spans="1:8" x14ac:dyDescent="0.2">
      <c r="A7" s="9"/>
      <c r="B7" s="9"/>
      <c r="C7" s="9"/>
      <c r="D7" s="9"/>
      <c r="E7" s="9"/>
      <c r="F7" s="9"/>
      <c r="G7" s="9"/>
      <c r="H7" s="9"/>
    </row>
    <row r="8" spans="1:8" x14ac:dyDescent="0.2">
      <c r="A8" s="9"/>
      <c r="B8" s="9"/>
      <c r="C8" s="9"/>
      <c r="D8" s="9"/>
      <c r="E8" s="9"/>
      <c r="F8" s="9"/>
      <c r="G8" s="9"/>
      <c r="H8" s="9"/>
    </row>
    <row r="9" spans="1:8" ht="30" x14ac:dyDescent="0.4">
      <c r="A9" s="271" t="s">
        <v>205</v>
      </c>
      <c r="B9" s="271"/>
      <c r="C9" s="271"/>
      <c r="D9" s="271"/>
      <c r="E9" s="271"/>
      <c r="F9" s="271"/>
      <c r="G9" s="271"/>
      <c r="H9" s="271"/>
    </row>
    <row r="10" spans="1:8" x14ac:dyDescent="0.2">
      <c r="A10" s="9"/>
      <c r="B10" s="9"/>
      <c r="C10" s="9"/>
      <c r="D10" s="9"/>
      <c r="E10" s="9"/>
      <c r="F10" s="9"/>
      <c r="G10" s="9"/>
      <c r="H10" s="9"/>
    </row>
    <row r="11" spans="1:8" x14ac:dyDescent="0.2">
      <c r="A11" s="9"/>
      <c r="B11" s="9"/>
      <c r="C11" s="9"/>
      <c r="D11" s="10"/>
      <c r="E11" s="10"/>
      <c r="F11" s="10"/>
      <c r="G11" s="10"/>
      <c r="H11" s="10"/>
    </row>
    <row r="12" spans="1:8" x14ac:dyDescent="0.2">
      <c r="A12" s="119"/>
      <c r="B12" s="119"/>
      <c r="C12" s="119"/>
      <c r="D12" s="119"/>
      <c r="E12" s="119"/>
      <c r="F12" s="119"/>
      <c r="G12" s="119"/>
      <c r="H12" s="119"/>
    </row>
    <row r="13" spans="1:8" ht="30" x14ac:dyDescent="0.4">
      <c r="A13" s="271" t="s">
        <v>206</v>
      </c>
      <c r="B13" s="271"/>
      <c r="C13" s="271"/>
      <c r="D13" s="271"/>
      <c r="E13" s="271"/>
      <c r="F13" s="271"/>
      <c r="G13" s="271"/>
      <c r="H13" s="271"/>
    </row>
    <row r="14" spans="1:8" ht="15" customHeight="1" x14ac:dyDescent="0.2">
      <c r="A14" s="9"/>
      <c r="B14" s="9"/>
      <c r="C14" s="9"/>
      <c r="D14" s="9"/>
      <c r="E14" s="9"/>
      <c r="F14" s="9"/>
      <c r="G14" s="9"/>
      <c r="H14" s="9"/>
    </row>
    <row r="15" spans="1:8" ht="15" customHeight="1" x14ac:dyDescent="0.2">
      <c r="A15" s="9"/>
      <c r="B15" s="9"/>
      <c r="C15" s="9"/>
      <c r="D15" s="9"/>
      <c r="E15" s="9"/>
      <c r="F15" s="9"/>
      <c r="G15" s="9"/>
      <c r="H15" s="9"/>
    </row>
    <row r="16" spans="1:8" ht="15" customHeight="1" x14ac:dyDescent="0.2">
      <c r="A16" s="9"/>
      <c r="B16" s="9"/>
      <c r="C16" s="9"/>
      <c r="D16" s="9"/>
      <c r="E16" s="9"/>
      <c r="F16" s="9"/>
      <c r="G16" s="9"/>
      <c r="H16" s="9"/>
    </row>
    <row r="17" spans="1:11" x14ac:dyDescent="0.2">
      <c r="A17" s="9"/>
      <c r="B17" s="119"/>
      <c r="C17" s="119"/>
      <c r="D17" s="119"/>
      <c r="E17" s="119"/>
      <c r="F17" s="119"/>
      <c r="G17" s="119"/>
      <c r="H17" s="9"/>
    </row>
    <row r="18" spans="1:11" ht="30" x14ac:dyDescent="0.4">
      <c r="A18" s="271" t="s">
        <v>207</v>
      </c>
      <c r="B18" s="271"/>
      <c r="C18" s="271"/>
      <c r="D18" s="271"/>
      <c r="E18" s="271"/>
      <c r="F18" s="271"/>
      <c r="G18" s="271"/>
      <c r="H18" s="271"/>
    </row>
    <row r="19" spans="1:11" x14ac:dyDescent="0.2">
      <c r="A19" s="9"/>
      <c r="B19" s="9"/>
      <c r="C19" s="9"/>
      <c r="D19" s="9"/>
      <c r="E19" s="9"/>
      <c r="F19" s="9"/>
      <c r="G19" s="9"/>
      <c r="H19" s="9"/>
    </row>
    <row r="20" spans="1:11" x14ac:dyDescent="0.2">
      <c r="A20" s="9"/>
      <c r="B20" s="9"/>
      <c r="C20" s="9"/>
      <c r="D20" s="9"/>
      <c r="E20" s="9"/>
      <c r="F20" s="9"/>
      <c r="G20" s="9"/>
      <c r="H20" s="9"/>
    </row>
    <row r="21" spans="1:11" ht="15" customHeight="1" x14ac:dyDescent="0.2">
      <c r="A21" s="9"/>
      <c r="B21" s="9"/>
      <c r="C21" s="9"/>
      <c r="D21" s="9"/>
      <c r="E21" s="9"/>
      <c r="F21" s="9"/>
      <c r="G21" s="9"/>
      <c r="H21" s="9"/>
    </row>
    <row r="22" spans="1:11" x14ac:dyDescent="0.2">
      <c r="A22" s="9"/>
      <c r="B22" s="9"/>
      <c r="C22" s="9"/>
      <c r="D22" s="9"/>
      <c r="E22" s="9"/>
      <c r="F22" s="9"/>
      <c r="G22" s="9"/>
      <c r="H22" s="9"/>
    </row>
    <row r="23" spans="1:11" x14ac:dyDescent="0.2">
      <c r="A23" s="9"/>
      <c r="B23" s="9"/>
      <c r="D23" s="9"/>
      <c r="E23" s="9"/>
      <c r="F23" s="9"/>
      <c r="G23" s="9"/>
      <c r="H23" s="9"/>
    </row>
    <row r="24" spans="1:11" x14ac:dyDescent="0.2">
      <c r="A24" s="9"/>
      <c r="B24" s="9"/>
      <c r="C24" s="9"/>
      <c r="D24" s="9"/>
      <c r="E24" s="9"/>
      <c r="F24" s="9"/>
      <c r="G24" s="9"/>
      <c r="H24" s="9"/>
    </row>
    <row r="25" spans="1:11" ht="15.75" x14ac:dyDescent="0.25">
      <c r="A25" s="9"/>
      <c r="B25" s="9"/>
      <c r="C25" s="9"/>
      <c r="D25" s="9"/>
      <c r="E25" s="9"/>
      <c r="F25" s="9"/>
      <c r="G25" s="9"/>
      <c r="H25" s="9"/>
      <c r="K25" s="2"/>
    </row>
    <row r="26" spans="1:11" x14ac:dyDescent="0.2">
      <c r="A26" s="9"/>
      <c r="B26" s="9"/>
      <c r="C26" s="9"/>
      <c r="D26" s="9"/>
      <c r="E26" s="9"/>
      <c r="F26" s="9"/>
      <c r="G26" s="9"/>
      <c r="H26" s="9"/>
    </row>
    <row r="27" spans="1:11" ht="15.75" x14ac:dyDescent="0.25">
      <c r="A27" s="9"/>
      <c r="B27" s="9"/>
      <c r="C27" s="9"/>
      <c r="D27" s="9"/>
      <c r="E27" s="9"/>
      <c r="F27" s="9"/>
      <c r="G27" s="9"/>
      <c r="H27" s="9"/>
      <c r="K27" s="2"/>
    </row>
    <row r="28" spans="1:11" x14ac:dyDescent="0.2">
      <c r="A28" s="9"/>
      <c r="B28" s="9"/>
      <c r="C28" s="9"/>
      <c r="D28" s="9"/>
      <c r="E28" s="9"/>
      <c r="F28" s="9"/>
      <c r="G28" s="9"/>
      <c r="H28" s="9"/>
    </row>
    <row r="29" spans="1:11" ht="15.75" x14ac:dyDescent="0.25">
      <c r="A29" s="9"/>
      <c r="B29" s="9"/>
      <c r="C29" s="9"/>
      <c r="D29" s="9"/>
      <c r="E29" s="9"/>
      <c r="F29" s="9"/>
      <c r="G29" s="9"/>
      <c r="H29" s="9"/>
      <c r="K29" s="2"/>
    </row>
    <row r="30" spans="1:11" x14ac:dyDescent="0.2">
      <c r="A30" s="9"/>
      <c r="B30" s="9"/>
      <c r="C30" s="9"/>
      <c r="D30" s="9"/>
      <c r="E30" s="9"/>
      <c r="F30" s="9"/>
      <c r="G30" s="9"/>
      <c r="H30" s="9"/>
    </row>
    <row r="31" spans="1:11" ht="15.75" x14ac:dyDescent="0.25">
      <c r="A31" s="9"/>
      <c r="B31" s="9"/>
      <c r="C31" s="9"/>
      <c r="D31" s="9"/>
      <c r="E31" s="9"/>
      <c r="F31" s="9"/>
      <c r="G31" s="9"/>
      <c r="H31" s="9"/>
      <c r="K31" s="2"/>
    </row>
    <row r="32" spans="1:11" x14ac:dyDescent="0.2">
      <c r="A32" s="9"/>
      <c r="B32" s="9"/>
      <c r="C32" s="9"/>
      <c r="D32" s="9"/>
      <c r="E32" s="9"/>
      <c r="F32" s="9"/>
      <c r="G32" s="9"/>
      <c r="H32" s="9"/>
    </row>
    <row r="33" spans="1:11" ht="15.75" x14ac:dyDescent="0.25">
      <c r="A33" s="9"/>
      <c r="B33" s="9"/>
      <c r="C33" s="9"/>
      <c r="D33" s="9"/>
      <c r="E33" s="9"/>
      <c r="F33" s="9"/>
      <c r="G33" s="9"/>
      <c r="H33" s="9"/>
      <c r="K33" s="2"/>
    </row>
    <row r="34" spans="1:11" x14ac:dyDescent="0.2">
      <c r="A34" s="9"/>
      <c r="B34" s="9"/>
      <c r="C34" s="9"/>
      <c r="D34" s="9"/>
      <c r="E34" s="9"/>
      <c r="F34" s="9"/>
      <c r="G34" s="9"/>
      <c r="H34" s="9"/>
    </row>
    <row r="35" spans="1:11" ht="15.75" x14ac:dyDescent="0.25">
      <c r="A35" s="9"/>
      <c r="B35" s="9"/>
      <c r="C35" s="9"/>
      <c r="D35" s="9"/>
      <c r="E35" s="9"/>
      <c r="F35" s="9"/>
      <c r="G35" s="9"/>
      <c r="H35" s="9"/>
      <c r="K35" s="2"/>
    </row>
    <row r="36" spans="1:11" x14ac:dyDescent="0.2">
      <c r="A36" s="9"/>
      <c r="B36" s="9"/>
      <c r="C36" s="9"/>
      <c r="D36" s="9"/>
      <c r="E36" s="9"/>
      <c r="F36" s="9"/>
      <c r="G36" s="9"/>
      <c r="H36" s="9"/>
    </row>
    <row r="37" spans="1:11" ht="15.75" x14ac:dyDescent="0.25">
      <c r="A37" s="9"/>
      <c r="B37" s="9"/>
      <c r="C37" s="9"/>
      <c r="D37" s="9"/>
      <c r="E37" s="9"/>
      <c r="F37" s="9"/>
      <c r="G37" s="9"/>
      <c r="H37" s="9"/>
      <c r="K37" s="2"/>
    </row>
    <row r="38" spans="1:11" x14ac:dyDescent="0.2">
      <c r="A38" s="9"/>
      <c r="B38" s="9"/>
      <c r="C38" s="9"/>
      <c r="D38" s="9"/>
      <c r="E38" s="9"/>
      <c r="F38" s="9"/>
      <c r="G38" s="9"/>
      <c r="H38" s="9"/>
    </row>
    <row r="39" spans="1:11" x14ac:dyDescent="0.2">
      <c r="A39" s="9"/>
      <c r="B39" s="9"/>
      <c r="C39" s="9"/>
      <c r="D39" s="9"/>
      <c r="E39" s="9"/>
      <c r="F39" s="9"/>
      <c r="G39" s="9"/>
      <c r="H39" s="9"/>
    </row>
    <row r="40" spans="1:11" x14ac:dyDescent="0.2">
      <c r="A40" s="9"/>
      <c r="B40" s="9"/>
      <c r="C40" s="9"/>
      <c r="D40" s="9"/>
      <c r="E40" s="9"/>
      <c r="F40" s="9"/>
      <c r="G40" s="9"/>
      <c r="H40" s="9"/>
    </row>
    <row r="41" spans="1:11" x14ac:dyDescent="0.2">
      <c r="A41" s="9"/>
      <c r="B41" s="9"/>
      <c r="C41" s="9"/>
      <c r="D41" s="9"/>
      <c r="E41" s="9"/>
      <c r="F41" s="9"/>
      <c r="G41" s="9"/>
      <c r="H41" s="9"/>
    </row>
  </sheetData>
  <mergeCells count="5">
    <mergeCell ref="B1:G1"/>
    <mergeCell ref="A3:B3"/>
    <mergeCell ref="A9:H9"/>
    <mergeCell ref="A13:H13"/>
    <mergeCell ref="A18:H18"/>
  </mergeCells>
  <phoneticPr fontId="0" type="noConversion"/>
  <printOptions horizontalCentered="1"/>
  <pageMargins left="0.35433070866141736" right="0.43307086614173229" top="0.62992125984251968" bottom="0.98425196850393704" header="0.27559055118110237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zoomScaleNormal="100" workbookViewId="0">
      <selection activeCell="A3" sqref="A3:C3"/>
    </sheetView>
  </sheetViews>
  <sheetFormatPr defaultRowHeight="14.25" x14ac:dyDescent="0.2"/>
  <cols>
    <col min="1" max="1" width="4.5703125" style="172" customWidth="1"/>
    <col min="2" max="2" width="11.42578125" style="173" customWidth="1"/>
    <col min="3" max="9" width="11.42578125" style="172" customWidth="1"/>
    <col min="10" max="10" width="4.5703125" style="172" customWidth="1"/>
    <col min="11" max="16384" width="9.140625" style="118"/>
  </cols>
  <sheetData>
    <row r="1" spans="1:10" ht="23.25" x14ac:dyDescent="0.35">
      <c r="A1" s="330" t="str">
        <f>Cover!B1</f>
        <v>Enter Group Name Here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ht="23.25" customHeight="1" x14ac:dyDescent="0.2"/>
    <row r="3" spans="1:10" x14ac:dyDescent="0.2">
      <c r="A3" s="328"/>
      <c r="B3" s="328"/>
      <c r="C3" s="328"/>
    </row>
    <row r="4" spans="1:10" ht="18" x14ac:dyDescent="0.25">
      <c r="A4" s="331" t="str">
        <f>CONCATENATE(Cover!$A$9," - ",Cover!A13)</f>
        <v>Enter Camp Name Here - Enter Campsite Name Here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0" ht="18" x14ac:dyDescent="0.25">
      <c r="B5" s="174"/>
      <c r="C5" s="174"/>
      <c r="D5" s="174"/>
      <c r="E5" s="174"/>
      <c r="F5" s="174"/>
      <c r="G5" s="174"/>
      <c r="H5" s="174"/>
      <c r="I5" s="174"/>
      <c r="J5" s="174"/>
    </row>
    <row r="6" spans="1:10" ht="18" x14ac:dyDescent="0.25">
      <c r="A6" s="331" t="s">
        <v>65</v>
      </c>
      <c r="B6" s="331"/>
      <c r="C6" s="331"/>
      <c r="D6" s="331"/>
      <c r="E6" s="331"/>
      <c r="F6" s="331"/>
      <c r="G6" s="331"/>
      <c r="H6" s="331"/>
      <c r="I6" s="331"/>
      <c r="J6" s="331"/>
    </row>
    <row r="7" spans="1:10" x14ac:dyDescent="0.2">
      <c r="A7" s="329" t="s">
        <v>132</v>
      </c>
      <c r="B7" s="329"/>
      <c r="C7" s="329"/>
      <c r="D7" s="329"/>
      <c r="E7" s="329"/>
      <c r="F7" s="329"/>
      <c r="G7" s="329"/>
      <c r="H7" s="329"/>
      <c r="I7" s="329"/>
      <c r="J7" s="329"/>
    </row>
    <row r="8" spans="1:10" x14ac:dyDescent="0.2">
      <c r="A8" s="329" t="s">
        <v>163</v>
      </c>
      <c r="B8" s="329"/>
      <c r="C8" s="329"/>
      <c r="D8" s="329"/>
      <c r="E8" s="329"/>
      <c r="F8" s="329"/>
      <c r="G8" s="329"/>
      <c r="H8" s="329"/>
      <c r="I8" s="329"/>
      <c r="J8" s="329"/>
    </row>
    <row r="9" spans="1:10" x14ac:dyDescent="0.2">
      <c r="A9" s="175"/>
      <c r="B9" s="176"/>
      <c r="C9" s="176"/>
      <c r="D9" s="176"/>
      <c r="E9" s="176"/>
      <c r="F9" s="176"/>
      <c r="G9" s="176"/>
      <c r="H9" s="176"/>
      <c r="I9" s="176"/>
      <c r="J9" s="176"/>
    </row>
    <row r="10" spans="1:10" ht="14.25" customHeight="1" x14ac:dyDescent="0.2">
      <c r="A10" s="175"/>
      <c r="B10" s="203"/>
      <c r="C10" s="332" t="s">
        <v>12</v>
      </c>
      <c r="D10" s="332"/>
      <c r="E10" s="332"/>
      <c r="F10" s="332"/>
      <c r="G10" s="332"/>
      <c r="H10" s="332" t="s">
        <v>164</v>
      </c>
      <c r="I10" s="332"/>
      <c r="J10" s="175"/>
    </row>
    <row r="11" spans="1:10" x14ac:dyDescent="0.2">
      <c r="A11" s="175"/>
      <c r="B11" s="204">
        <v>0.72916666666666663</v>
      </c>
      <c r="C11" s="118"/>
      <c r="D11" s="118"/>
      <c r="E11" s="118"/>
      <c r="F11" s="118"/>
      <c r="G11" s="118"/>
      <c r="H11" s="118"/>
      <c r="I11" s="118"/>
      <c r="J11" s="118"/>
    </row>
    <row r="12" spans="1:10" x14ac:dyDescent="0.2">
      <c r="A12" s="175"/>
      <c r="B12" s="204">
        <v>0.73958333333333337</v>
      </c>
      <c r="C12" s="118"/>
      <c r="D12" s="118"/>
      <c r="E12" s="118"/>
      <c r="F12" s="118"/>
      <c r="G12" s="118"/>
      <c r="H12" s="118"/>
      <c r="I12" s="118"/>
      <c r="J12" s="118"/>
    </row>
    <row r="13" spans="1:10" x14ac:dyDescent="0.2">
      <c r="A13" s="175"/>
      <c r="B13" s="204">
        <v>0.75</v>
      </c>
      <c r="C13" s="118"/>
      <c r="D13" s="118"/>
      <c r="E13" s="118"/>
      <c r="F13" s="118"/>
      <c r="G13" s="118"/>
      <c r="H13" s="118"/>
      <c r="I13" s="118"/>
      <c r="J13" s="118"/>
    </row>
    <row r="14" spans="1:10" x14ac:dyDescent="0.2">
      <c r="A14" s="175"/>
      <c r="B14" s="204">
        <v>0.76041666666666663</v>
      </c>
      <c r="C14" s="118"/>
      <c r="D14" s="118"/>
      <c r="E14" s="118"/>
      <c r="F14" s="118"/>
      <c r="G14" s="118"/>
      <c r="H14" s="118"/>
      <c r="I14" s="118"/>
      <c r="J14" s="118"/>
    </row>
    <row r="15" spans="1:10" ht="14.25" customHeight="1" x14ac:dyDescent="0.2">
      <c r="A15" s="175"/>
      <c r="B15" s="177">
        <v>0.77083333333333204</v>
      </c>
      <c r="C15" s="118"/>
      <c r="D15" s="118"/>
      <c r="E15" s="118"/>
      <c r="F15" s="118"/>
      <c r="G15" s="118"/>
      <c r="H15" s="118"/>
      <c r="I15" s="118"/>
      <c r="J15" s="118"/>
    </row>
    <row r="16" spans="1:10" ht="14.25" customHeight="1" x14ac:dyDescent="0.2">
      <c r="A16" s="175"/>
      <c r="B16" s="177">
        <v>0.781249999999999</v>
      </c>
      <c r="C16" s="118"/>
      <c r="D16" s="118"/>
      <c r="E16" s="118"/>
      <c r="F16" s="118"/>
      <c r="G16" s="118"/>
      <c r="H16" s="118"/>
      <c r="I16" s="118"/>
      <c r="J16" s="118"/>
    </row>
    <row r="17" spans="1:10" x14ac:dyDescent="0.2">
      <c r="A17" s="175"/>
      <c r="B17" s="177">
        <v>0.79166666666666496</v>
      </c>
      <c r="C17" s="118"/>
      <c r="D17" s="118"/>
      <c r="E17" s="118"/>
      <c r="F17" s="118"/>
      <c r="G17" s="118"/>
      <c r="H17" s="118"/>
      <c r="I17" s="118"/>
      <c r="J17" s="118"/>
    </row>
    <row r="18" spans="1:10" x14ac:dyDescent="0.2">
      <c r="A18" s="175"/>
      <c r="B18" s="177">
        <v>0.80208333333333204</v>
      </c>
      <c r="C18" s="118"/>
      <c r="D18" s="118"/>
      <c r="E18" s="118"/>
      <c r="F18" s="118"/>
      <c r="G18" s="118"/>
      <c r="H18" s="118"/>
      <c r="I18" s="118"/>
      <c r="J18" s="118"/>
    </row>
    <row r="19" spans="1:10" ht="14.25" customHeight="1" x14ac:dyDescent="0.2">
      <c r="A19" s="175"/>
      <c r="B19" s="177">
        <v>0.812499999999998</v>
      </c>
      <c r="C19" s="118"/>
      <c r="D19" s="118"/>
      <c r="E19" s="118"/>
      <c r="F19" s="118"/>
      <c r="G19" s="118"/>
      <c r="H19" s="118"/>
      <c r="I19" s="118"/>
      <c r="J19" s="118"/>
    </row>
    <row r="20" spans="1:10" ht="14.25" customHeight="1" x14ac:dyDescent="0.2">
      <c r="A20" s="175"/>
      <c r="B20" s="177">
        <v>0.82291666666666496</v>
      </c>
      <c r="C20" s="118"/>
      <c r="D20" s="118"/>
      <c r="E20" s="118"/>
      <c r="F20" s="118"/>
      <c r="G20" s="118"/>
      <c r="H20" s="118"/>
      <c r="I20" s="118"/>
      <c r="J20" s="118"/>
    </row>
    <row r="21" spans="1:10" ht="14.25" customHeight="1" x14ac:dyDescent="0.2">
      <c r="A21" s="175"/>
      <c r="B21" s="177">
        <v>0.83333333333333204</v>
      </c>
      <c r="C21" s="118"/>
      <c r="D21" s="118"/>
      <c r="E21" s="118"/>
      <c r="F21" s="118"/>
      <c r="G21" s="118"/>
      <c r="H21" s="118"/>
      <c r="I21" s="118"/>
      <c r="J21" s="118"/>
    </row>
    <row r="22" spans="1:10" x14ac:dyDescent="0.2">
      <c r="A22" s="175"/>
      <c r="B22" s="177">
        <v>0.843749999999998</v>
      </c>
      <c r="C22" s="118"/>
      <c r="D22" s="118"/>
      <c r="E22" s="118"/>
      <c r="F22" s="118"/>
      <c r="G22" s="118"/>
      <c r="H22" s="118"/>
      <c r="I22" s="118"/>
      <c r="J22" s="118"/>
    </row>
    <row r="23" spans="1:10" x14ac:dyDescent="0.2">
      <c r="A23" s="175"/>
      <c r="B23" s="177">
        <v>0.85416666666666496</v>
      </c>
      <c r="C23" s="118"/>
      <c r="D23" s="118"/>
      <c r="E23" s="118"/>
      <c r="F23" s="118"/>
      <c r="G23" s="118"/>
      <c r="H23" s="118"/>
      <c r="I23" s="118"/>
      <c r="J23" s="118"/>
    </row>
    <row r="24" spans="1:10" x14ac:dyDescent="0.2">
      <c r="A24" s="175"/>
      <c r="B24" s="177">
        <v>0.86458333333333204</v>
      </c>
      <c r="C24" s="118"/>
      <c r="D24" s="118"/>
      <c r="E24" s="118"/>
      <c r="F24" s="118"/>
      <c r="G24" s="118"/>
      <c r="H24" s="118"/>
      <c r="I24" s="118"/>
      <c r="J24" s="118"/>
    </row>
    <row r="25" spans="1:10" ht="14.25" customHeight="1" x14ac:dyDescent="0.2">
      <c r="A25" s="175"/>
      <c r="B25" s="177">
        <v>0.874999999999998</v>
      </c>
      <c r="C25" s="118"/>
      <c r="D25" s="118"/>
      <c r="E25" s="118"/>
      <c r="F25" s="118"/>
      <c r="G25" s="118"/>
      <c r="H25" s="118"/>
      <c r="I25" s="118"/>
      <c r="J25" s="118"/>
    </row>
    <row r="26" spans="1:10" x14ac:dyDescent="0.2">
      <c r="A26" s="175"/>
      <c r="B26" s="177">
        <v>0.88541666666666496</v>
      </c>
      <c r="C26" s="118"/>
      <c r="D26" s="118"/>
      <c r="E26" s="118"/>
      <c r="F26" s="118"/>
      <c r="G26" s="118"/>
      <c r="H26" s="118"/>
      <c r="I26" s="118"/>
      <c r="J26" s="118"/>
    </row>
    <row r="27" spans="1:10" ht="14.25" customHeight="1" x14ac:dyDescent="0.2">
      <c r="A27" s="175"/>
      <c r="B27" s="177">
        <v>0.89583333333333204</v>
      </c>
      <c r="C27" s="118"/>
      <c r="D27" s="118"/>
      <c r="E27" s="118"/>
      <c r="F27" s="118"/>
      <c r="G27" s="118"/>
      <c r="H27" s="118"/>
      <c r="I27" s="118"/>
      <c r="J27" s="118"/>
    </row>
    <row r="28" spans="1:10" x14ac:dyDescent="0.2">
      <c r="A28" s="175"/>
      <c r="B28" s="177">
        <v>0.906249999999998</v>
      </c>
      <c r="C28" s="118"/>
      <c r="D28" s="118"/>
      <c r="E28" s="118"/>
      <c r="F28" s="118"/>
      <c r="G28" s="118"/>
      <c r="H28" s="118"/>
      <c r="I28" s="118"/>
      <c r="J28" s="118"/>
    </row>
    <row r="29" spans="1:10" ht="14.25" customHeight="1" x14ac:dyDescent="0.2">
      <c r="A29" s="175"/>
      <c r="B29" s="177">
        <v>0.91666666666666496</v>
      </c>
      <c r="C29" s="118"/>
      <c r="D29" s="118"/>
      <c r="E29" s="118"/>
      <c r="F29" s="118"/>
      <c r="G29" s="118"/>
      <c r="H29" s="118"/>
      <c r="I29" s="118"/>
      <c r="J29" s="118"/>
    </row>
    <row r="30" spans="1:10" x14ac:dyDescent="0.2">
      <c r="A30" s="175"/>
      <c r="B30" s="177">
        <v>0.92708333333333104</v>
      </c>
      <c r="C30" s="118"/>
      <c r="D30" s="118"/>
      <c r="E30" s="118"/>
      <c r="F30" s="118"/>
      <c r="G30" s="118"/>
      <c r="H30" s="118"/>
      <c r="I30" s="118"/>
      <c r="J30" s="118"/>
    </row>
    <row r="31" spans="1:10" ht="14.25" customHeight="1" x14ac:dyDescent="0.2">
      <c r="A31" s="175"/>
      <c r="B31" s="177">
        <v>0.937499999999998</v>
      </c>
      <c r="C31" s="118"/>
      <c r="D31" s="118"/>
      <c r="E31" s="118"/>
      <c r="F31" s="118"/>
      <c r="G31" s="118"/>
      <c r="H31" s="118"/>
      <c r="I31" s="118"/>
      <c r="J31" s="118"/>
    </row>
    <row r="32" spans="1:10" x14ac:dyDescent="0.2">
      <c r="A32" s="175"/>
      <c r="B32" s="177">
        <v>0.94791666666666496</v>
      </c>
      <c r="C32" s="118"/>
      <c r="D32" s="118"/>
      <c r="E32" s="118"/>
      <c r="F32" s="118"/>
      <c r="G32" s="118"/>
      <c r="H32" s="118"/>
      <c r="I32" s="118"/>
      <c r="J32" s="118"/>
    </row>
    <row r="33" spans="1:10" ht="14.25" customHeight="1" x14ac:dyDescent="0.2">
      <c r="A33" s="175"/>
      <c r="B33" s="177">
        <v>0.95833333333333104</v>
      </c>
      <c r="C33" s="118"/>
      <c r="D33" s="118"/>
      <c r="E33" s="118"/>
      <c r="F33" s="118"/>
      <c r="G33" s="118"/>
      <c r="H33" s="118"/>
      <c r="I33" s="118"/>
      <c r="J33" s="118"/>
    </row>
    <row r="34" spans="1:10" x14ac:dyDescent="0.2">
      <c r="A34" s="175"/>
      <c r="B34" s="177">
        <v>0.968749999999998</v>
      </c>
      <c r="C34" s="118"/>
      <c r="D34" s="118"/>
      <c r="E34" s="118"/>
      <c r="F34" s="118"/>
      <c r="G34" s="118"/>
      <c r="H34" s="118"/>
      <c r="I34" s="118"/>
      <c r="J34" s="118"/>
    </row>
    <row r="35" spans="1:10" x14ac:dyDescent="0.2">
      <c r="A35" s="175"/>
      <c r="B35" s="177">
        <v>0.97916666666666496</v>
      </c>
      <c r="C35" s="118"/>
      <c r="D35" s="118"/>
      <c r="E35" s="118"/>
      <c r="F35" s="118"/>
      <c r="G35" s="118"/>
      <c r="H35" s="118"/>
      <c r="I35" s="118"/>
      <c r="J35" s="118"/>
    </row>
    <row r="36" spans="1:10" ht="14.25" customHeight="1" x14ac:dyDescent="0.2">
      <c r="A36" s="175"/>
      <c r="B36" s="203"/>
      <c r="C36" s="327"/>
      <c r="D36" s="327"/>
      <c r="E36" s="327"/>
      <c r="F36" s="327"/>
      <c r="G36" s="327"/>
      <c r="H36" s="327"/>
      <c r="I36" s="327"/>
      <c r="J36" s="175"/>
    </row>
    <row r="37" spans="1:10" x14ac:dyDescent="0.2">
      <c r="A37" s="175"/>
      <c r="B37" s="203"/>
      <c r="C37" s="332" t="s">
        <v>13</v>
      </c>
      <c r="D37" s="332"/>
      <c r="E37" s="332"/>
      <c r="F37" s="332"/>
      <c r="G37" s="332"/>
      <c r="H37" s="332" t="s">
        <v>165</v>
      </c>
      <c r="I37" s="332"/>
      <c r="J37" s="175"/>
    </row>
    <row r="38" spans="1:10" x14ac:dyDescent="0.2">
      <c r="A38" s="175"/>
      <c r="B38" s="177">
        <v>0.29166666666666669</v>
      </c>
      <c r="C38" s="175"/>
      <c r="D38" s="118"/>
      <c r="E38" s="118"/>
      <c r="F38" s="118"/>
      <c r="G38" s="118"/>
      <c r="H38" s="118"/>
      <c r="I38" s="118"/>
      <c r="J38" s="118"/>
    </row>
    <row r="39" spans="1:10" x14ac:dyDescent="0.2">
      <c r="A39" s="175"/>
      <c r="B39" s="177">
        <v>0.30208333333333331</v>
      </c>
      <c r="C39" s="175"/>
      <c r="D39" s="118"/>
      <c r="E39" s="118"/>
      <c r="F39" s="118"/>
      <c r="G39" s="118"/>
      <c r="H39" s="118"/>
      <c r="I39" s="118"/>
      <c r="J39" s="118"/>
    </row>
    <row r="40" spans="1:10" ht="14.25" customHeight="1" x14ac:dyDescent="0.2">
      <c r="A40" s="175"/>
      <c r="B40" s="177">
        <v>0.3125</v>
      </c>
      <c r="C40" s="175"/>
      <c r="D40" s="118"/>
      <c r="E40" s="118"/>
      <c r="F40" s="118"/>
      <c r="G40" s="118"/>
      <c r="H40" s="118"/>
      <c r="I40" s="118"/>
      <c r="J40" s="118"/>
    </row>
    <row r="41" spans="1:10" ht="14.25" customHeight="1" x14ac:dyDescent="0.2">
      <c r="A41" s="175"/>
      <c r="B41" s="177">
        <v>0.32291666666666669</v>
      </c>
      <c r="C41" s="175"/>
      <c r="D41" s="118"/>
      <c r="E41" s="118"/>
      <c r="F41" s="118"/>
      <c r="G41" s="118"/>
      <c r="H41" s="118"/>
      <c r="I41" s="118"/>
      <c r="J41" s="118"/>
    </row>
    <row r="42" spans="1:10" ht="14.25" customHeight="1" x14ac:dyDescent="0.2">
      <c r="A42" s="175"/>
      <c r="B42" s="177">
        <v>0.33333333333333331</v>
      </c>
      <c r="C42" s="175"/>
      <c r="D42" s="118"/>
      <c r="E42" s="118"/>
      <c r="F42" s="118"/>
      <c r="G42" s="118"/>
      <c r="H42" s="118"/>
      <c r="I42" s="118"/>
      <c r="J42" s="118"/>
    </row>
    <row r="43" spans="1:10" x14ac:dyDescent="0.2">
      <c r="A43" s="175"/>
      <c r="B43" s="177">
        <v>0.34375</v>
      </c>
      <c r="C43" s="175"/>
      <c r="D43" s="118"/>
      <c r="E43" s="118"/>
      <c r="F43" s="118"/>
      <c r="G43" s="118"/>
      <c r="H43" s="118"/>
      <c r="I43" s="118"/>
      <c r="J43" s="118"/>
    </row>
    <row r="44" spans="1:10" ht="14.25" customHeight="1" x14ac:dyDescent="0.2">
      <c r="A44" s="175"/>
      <c r="B44" s="177">
        <v>0.35416666666666602</v>
      </c>
      <c r="C44" s="175"/>
      <c r="D44" s="118"/>
      <c r="E44" s="118"/>
      <c r="F44" s="118"/>
      <c r="G44" s="118"/>
      <c r="H44" s="118"/>
      <c r="I44" s="118"/>
      <c r="J44" s="118"/>
    </row>
    <row r="45" spans="1:10" ht="14.25" customHeight="1" x14ac:dyDescent="0.2">
      <c r="A45" s="175"/>
      <c r="B45" s="177">
        <v>0.36458333333333298</v>
      </c>
      <c r="C45" s="175"/>
      <c r="D45" s="118"/>
      <c r="E45" s="118"/>
      <c r="F45" s="118"/>
      <c r="G45" s="118"/>
      <c r="H45" s="118"/>
      <c r="I45" s="118"/>
      <c r="J45" s="118"/>
    </row>
    <row r="46" spans="1:10" ht="14.25" customHeight="1" x14ac:dyDescent="0.2">
      <c r="A46" s="175"/>
      <c r="B46" s="177">
        <v>0.375</v>
      </c>
      <c r="C46" s="175"/>
      <c r="D46" s="118"/>
      <c r="E46" s="118"/>
      <c r="F46" s="118"/>
      <c r="G46" s="118"/>
      <c r="H46" s="118"/>
      <c r="I46" s="118"/>
      <c r="J46" s="118"/>
    </row>
    <row r="47" spans="1:10" x14ac:dyDescent="0.2">
      <c r="A47" s="175"/>
      <c r="B47" s="177">
        <v>0.38541666666666602</v>
      </c>
      <c r="C47" s="175"/>
      <c r="D47" s="118"/>
      <c r="E47" s="118"/>
      <c r="F47" s="118"/>
      <c r="G47" s="118"/>
      <c r="H47" s="118"/>
      <c r="I47" s="118"/>
      <c r="J47" s="118"/>
    </row>
    <row r="48" spans="1:10" ht="14.25" customHeight="1" x14ac:dyDescent="0.2">
      <c r="A48" s="175"/>
      <c r="B48" s="177">
        <v>0.39583333333333298</v>
      </c>
      <c r="C48" s="175"/>
      <c r="D48" s="118"/>
      <c r="E48" s="118"/>
      <c r="F48" s="118"/>
      <c r="G48" s="118"/>
      <c r="H48" s="118"/>
      <c r="I48" s="118"/>
      <c r="J48" s="118"/>
    </row>
    <row r="49" spans="1:10" x14ac:dyDescent="0.2">
      <c r="A49" s="175"/>
      <c r="B49" s="177">
        <v>0.40625</v>
      </c>
      <c r="C49" s="175"/>
      <c r="D49" s="118"/>
      <c r="E49" s="118"/>
      <c r="F49" s="118"/>
      <c r="G49" s="118"/>
      <c r="H49" s="118"/>
      <c r="I49" s="118"/>
      <c r="J49" s="118"/>
    </row>
    <row r="50" spans="1:10" ht="14.25" customHeight="1" x14ac:dyDescent="0.2">
      <c r="A50" s="175"/>
      <c r="B50" s="177">
        <v>0.41666666666666702</v>
      </c>
      <c r="C50" s="175"/>
      <c r="D50" s="118"/>
      <c r="E50" s="118"/>
      <c r="F50" s="118"/>
      <c r="G50" s="118"/>
      <c r="H50" s="118"/>
      <c r="I50" s="118"/>
      <c r="J50" s="118"/>
    </row>
    <row r="51" spans="1:10" ht="14.25" customHeight="1" x14ac:dyDescent="0.2">
      <c r="A51" s="175"/>
      <c r="B51" s="177">
        <v>0.42708333333333298</v>
      </c>
      <c r="C51" s="175"/>
      <c r="D51" s="118"/>
      <c r="E51" s="118"/>
      <c r="F51" s="118"/>
      <c r="G51" s="118"/>
      <c r="H51" s="118"/>
      <c r="I51" s="118"/>
      <c r="J51" s="118"/>
    </row>
    <row r="52" spans="1:10" x14ac:dyDescent="0.2">
      <c r="A52" s="175"/>
      <c r="B52" s="177">
        <v>0.4375</v>
      </c>
      <c r="C52" s="175"/>
      <c r="D52" s="118"/>
      <c r="E52" s="118"/>
      <c r="F52" s="118"/>
      <c r="G52" s="118"/>
      <c r="H52" s="118"/>
      <c r="I52" s="118"/>
      <c r="J52" s="118"/>
    </row>
    <row r="53" spans="1:10" x14ac:dyDescent="0.2">
      <c r="A53" s="175"/>
      <c r="B53" s="177">
        <v>0.44791666666666602</v>
      </c>
      <c r="C53" s="175"/>
      <c r="D53" s="118"/>
      <c r="E53" s="118"/>
      <c r="F53" s="118"/>
      <c r="G53" s="118"/>
      <c r="H53" s="118"/>
      <c r="I53" s="118"/>
      <c r="J53" s="118"/>
    </row>
    <row r="54" spans="1:10" ht="14.25" customHeight="1" x14ac:dyDescent="0.2">
      <c r="A54" s="175"/>
      <c r="B54" s="177">
        <v>0.45833333333333298</v>
      </c>
      <c r="C54" s="175"/>
      <c r="D54" s="118"/>
      <c r="E54" s="118"/>
      <c r="F54" s="118"/>
      <c r="G54" s="118"/>
      <c r="H54" s="118"/>
      <c r="I54" s="118"/>
      <c r="J54" s="118"/>
    </row>
    <row r="55" spans="1:10" ht="14.25" customHeight="1" x14ac:dyDescent="0.2">
      <c r="A55" s="175"/>
      <c r="B55" s="177">
        <v>0.46875</v>
      </c>
      <c r="C55" s="175"/>
      <c r="D55" s="118"/>
      <c r="E55" s="118"/>
      <c r="F55" s="118"/>
      <c r="G55" s="118"/>
      <c r="H55" s="118"/>
      <c r="I55" s="118"/>
      <c r="J55" s="118"/>
    </row>
    <row r="56" spans="1:10" x14ac:dyDescent="0.2">
      <c r="A56" s="175"/>
      <c r="B56" s="177">
        <v>0.47916666666666602</v>
      </c>
      <c r="C56" s="175"/>
      <c r="D56" s="118"/>
      <c r="E56" s="118"/>
      <c r="F56" s="118"/>
      <c r="G56" s="118"/>
      <c r="H56" s="118"/>
      <c r="I56" s="118"/>
      <c r="J56" s="118"/>
    </row>
    <row r="57" spans="1:10" x14ac:dyDescent="0.2">
      <c r="A57" s="175"/>
      <c r="B57" s="177">
        <v>0.48958333333333298</v>
      </c>
      <c r="C57" s="175"/>
      <c r="D57" s="118"/>
      <c r="E57" s="118"/>
      <c r="F57" s="118"/>
      <c r="G57" s="118"/>
      <c r="H57" s="118"/>
      <c r="I57" s="118"/>
      <c r="J57" s="118"/>
    </row>
    <row r="58" spans="1:10" x14ac:dyDescent="0.2">
      <c r="A58" s="175"/>
      <c r="B58" s="177">
        <v>0.5</v>
      </c>
      <c r="C58" s="175"/>
      <c r="D58" s="118"/>
      <c r="E58" s="118"/>
      <c r="F58" s="118"/>
      <c r="G58" s="118"/>
      <c r="H58" s="118"/>
      <c r="I58" s="118"/>
      <c r="J58" s="118"/>
    </row>
    <row r="59" spans="1:10" ht="14.25" customHeight="1" x14ac:dyDescent="0.2">
      <c r="A59" s="175"/>
      <c r="B59" s="177">
        <v>0.51041666666666596</v>
      </c>
      <c r="C59" s="175"/>
      <c r="D59" s="118"/>
      <c r="E59" s="118"/>
      <c r="F59" s="118"/>
      <c r="G59" s="118"/>
      <c r="H59" s="118"/>
      <c r="I59" s="118"/>
      <c r="J59" s="118"/>
    </row>
    <row r="60" spans="1:10" x14ac:dyDescent="0.2">
      <c r="A60" s="175"/>
      <c r="B60" s="177">
        <v>0.52083333333333304</v>
      </c>
      <c r="C60" s="175"/>
      <c r="D60" s="118"/>
      <c r="E60" s="118"/>
      <c r="F60" s="118"/>
      <c r="G60" s="118"/>
      <c r="H60" s="118"/>
      <c r="I60" s="118"/>
      <c r="J60" s="118"/>
    </row>
    <row r="61" spans="1:10" x14ac:dyDescent="0.2">
      <c r="A61" s="175"/>
      <c r="B61" s="177">
        <v>0.531249999999999</v>
      </c>
      <c r="C61" s="175"/>
      <c r="D61" s="118"/>
      <c r="E61" s="118"/>
      <c r="F61" s="118"/>
      <c r="G61" s="118"/>
      <c r="H61" s="118"/>
      <c r="I61" s="118"/>
      <c r="J61" s="118"/>
    </row>
    <row r="62" spans="1:10" ht="14.25" customHeight="1" x14ac:dyDescent="0.2">
      <c r="A62" s="175"/>
      <c r="B62" s="177">
        <v>0.54166666666666596</v>
      </c>
      <c r="C62" s="175"/>
      <c r="D62" s="118"/>
      <c r="E62" s="118"/>
      <c r="F62" s="118"/>
      <c r="G62" s="118"/>
      <c r="H62" s="118"/>
      <c r="I62" s="118"/>
      <c r="J62" s="118"/>
    </row>
    <row r="63" spans="1:10" x14ac:dyDescent="0.2">
      <c r="A63" s="175"/>
      <c r="B63" s="177">
        <v>0.55208333333333304</v>
      </c>
      <c r="C63" s="175"/>
      <c r="D63" s="118"/>
      <c r="E63" s="118"/>
      <c r="F63" s="118"/>
      <c r="G63" s="118"/>
      <c r="H63" s="118"/>
      <c r="I63" s="118"/>
      <c r="J63" s="118"/>
    </row>
    <row r="64" spans="1:10" x14ac:dyDescent="0.2">
      <c r="A64" s="175"/>
      <c r="B64" s="177">
        <v>0.562499999999999</v>
      </c>
      <c r="C64" s="175"/>
      <c r="D64" s="118"/>
      <c r="E64" s="118"/>
      <c r="F64" s="118"/>
      <c r="G64" s="118"/>
      <c r="H64" s="118"/>
      <c r="I64" s="118"/>
      <c r="J64" s="118"/>
    </row>
    <row r="65" spans="1:10" x14ac:dyDescent="0.2">
      <c r="A65" s="175"/>
      <c r="B65" s="177">
        <v>0.57291666666666596</v>
      </c>
      <c r="C65" s="175"/>
      <c r="D65" s="118"/>
      <c r="E65" s="118"/>
      <c r="F65" s="118"/>
      <c r="G65" s="118"/>
      <c r="H65" s="118"/>
      <c r="I65" s="118"/>
      <c r="J65" s="118"/>
    </row>
    <row r="66" spans="1:10" ht="14.25" customHeight="1" x14ac:dyDescent="0.2">
      <c r="A66" s="175"/>
      <c r="B66" s="177">
        <v>0.58333333333333304</v>
      </c>
      <c r="C66" s="175"/>
      <c r="D66" s="118"/>
      <c r="E66" s="118"/>
      <c r="F66" s="118"/>
      <c r="G66" s="118"/>
      <c r="H66" s="118"/>
      <c r="I66" s="118"/>
      <c r="J66" s="118"/>
    </row>
    <row r="67" spans="1:10" x14ac:dyDescent="0.2">
      <c r="A67" s="175"/>
      <c r="B67" s="177">
        <v>0.593749999999999</v>
      </c>
      <c r="C67" s="175"/>
      <c r="D67" s="118"/>
      <c r="E67" s="118"/>
      <c r="F67" s="118"/>
      <c r="G67" s="118"/>
      <c r="H67" s="118"/>
      <c r="I67" s="118"/>
      <c r="J67" s="118"/>
    </row>
    <row r="68" spans="1:10" x14ac:dyDescent="0.2">
      <c r="A68" s="175"/>
      <c r="B68" s="177">
        <v>0.60416666666666596</v>
      </c>
      <c r="C68" s="175"/>
      <c r="D68" s="118"/>
      <c r="E68" s="118"/>
      <c r="F68" s="118"/>
      <c r="G68" s="118"/>
      <c r="H68" s="118"/>
      <c r="I68" s="118"/>
      <c r="J68" s="118"/>
    </row>
    <row r="69" spans="1:10" x14ac:dyDescent="0.2">
      <c r="A69" s="175"/>
      <c r="B69" s="177">
        <v>0.61458333333333304</v>
      </c>
      <c r="C69" s="175"/>
      <c r="D69" s="118"/>
      <c r="E69" s="118"/>
      <c r="F69" s="118"/>
      <c r="G69" s="118"/>
      <c r="H69" s="118"/>
      <c r="I69" s="118"/>
      <c r="J69" s="118"/>
    </row>
    <row r="70" spans="1:10" ht="14.25" customHeight="1" x14ac:dyDescent="0.2">
      <c r="A70" s="175"/>
      <c r="B70" s="177">
        <v>0.624999999999999</v>
      </c>
      <c r="C70" s="175"/>
      <c r="D70" s="118"/>
      <c r="E70" s="118"/>
      <c r="F70" s="118"/>
      <c r="G70" s="118"/>
      <c r="H70" s="118"/>
      <c r="I70" s="118"/>
      <c r="J70" s="118"/>
    </row>
    <row r="71" spans="1:10" ht="14.25" customHeight="1" x14ac:dyDescent="0.2">
      <c r="A71" s="175"/>
      <c r="B71" s="177">
        <v>0.63541666666666596</v>
      </c>
      <c r="C71" s="175"/>
      <c r="D71" s="118"/>
      <c r="E71" s="118"/>
      <c r="F71" s="118"/>
      <c r="G71" s="118"/>
      <c r="H71" s="118"/>
      <c r="I71" s="118"/>
      <c r="J71" s="118"/>
    </row>
    <row r="72" spans="1:10" x14ac:dyDescent="0.2">
      <c r="A72" s="175"/>
      <c r="B72" s="177">
        <v>0.64583333333333204</v>
      </c>
      <c r="C72" s="175"/>
      <c r="D72" s="118"/>
      <c r="E72" s="118"/>
      <c r="F72" s="118"/>
      <c r="G72" s="118"/>
      <c r="H72" s="118"/>
      <c r="I72" s="118"/>
      <c r="J72" s="118"/>
    </row>
    <row r="73" spans="1:10" x14ac:dyDescent="0.2">
      <c r="A73" s="175"/>
      <c r="B73" s="177">
        <v>0.656249999999999</v>
      </c>
      <c r="C73" s="175"/>
      <c r="D73" s="118"/>
      <c r="E73" s="118"/>
      <c r="F73" s="118"/>
      <c r="G73" s="118"/>
      <c r="H73" s="118"/>
      <c r="I73" s="118"/>
      <c r="J73" s="118"/>
    </row>
    <row r="74" spans="1:10" ht="14.25" customHeight="1" x14ac:dyDescent="0.2">
      <c r="A74" s="175"/>
      <c r="B74" s="177">
        <v>0.66666666666666596</v>
      </c>
      <c r="C74" s="175"/>
      <c r="D74" s="118"/>
      <c r="E74" s="118"/>
      <c r="F74" s="118"/>
      <c r="G74" s="118"/>
      <c r="H74" s="118"/>
      <c r="I74" s="118"/>
      <c r="J74" s="118"/>
    </row>
    <row r="75" spans="1:10" ht="14.25" customHeight="1" x14ac:dyDescent="0.2">
      <c r="A75" s="175"/>
      <c r="B75" s="177">
        <v>0.67708333333333204</v>
      </c>
      <c r="C75" s="175"/>
      <c r="D75" s="118"/>
      <c r="E75" s="118"/>
      <c r="F75" s="118"/>
      <c r="G75" s="118"/>
      <c r="H75" s="118"/>
      <c r="I75" s="118"/>
      <c r="J75" s="118"/>
    </row>
    <row r="76" spans="1:10" x14ac:dyDescent="0.2">
      <c r="A76" s="175"/>
      <c r="B76" s="177">
        <v>0.687499999999999</v>
      </c>
      <c r="C76" s="175"/>
      <c r="D76" s="118"/>
      <c r="E76" s="118"/>
      <c r="F76" s="118"/>
      <c r="G76" s="118"/>
      <c r="H76" s="118"/>
      <c r="I76" s="118"/>
      <c r="J76" s="118"/>
    </row>
    <row r="77" spans="1:10" x14ac:dyDescent="0.2">
      <c r="A77" s="175"/>
      <c r="B77" s="177">
        <v>0.69791666666666596</v>
      </c>
      <c r="C77" s="175"/>
      <c r="D77" s="118"/>
      <c r="E77" s="118"/>
      <c r="F77" s="118"/>
      <c r="G77" s="118"/>
      <c r="H77" s="118"/>
      <c r="I77" s="118"/>
      <c r="J77" s="118"/>
    </row>
    <row r="78" spans="1:10" ht="14.25" customHeight="1" x14ac:dyDescent="0.2">
      <c r="A78" s="175"/>
      <c r="B78" s="177">
        <v>0.70833333333333204</v>
      </c>
      <c r="C78" s="175"/>
      <c r="D78" s="118"/>
      <c r="E78" s="118"/>
      <c r="F78" s="118"/>
      <c r="G78" s="118"/>
      <c r="H78" s="118"/>
      <c r="I78" s="118"/>
      <c r="J78" s="118"/>
    </row>
    <row r="79" spans="1:10" x14ac:dyDescent="0.2">
      <c r="A79" s="175"/>
      <c r="B79" s="177">
        <v>0.718749999999999</v>
      </c>
      <c r="C79" s="175"/>
      <c r="D79" s="118"/>
      <c r="E79" s="118"/>
      <c r="F79" s="118"/>
      <c r="G79" s="118"/>
      <c r="H79" s="118"/>
      <c r="I79" s="118"/>
      <c r="J79" s="118"/>
    </row>
    <row r="80" spans="1:10" x14ac:dyDescent="0.2">
      <c r="A80" s="175"/>
      <c r="B80" s="177">
        <v>0.72916666666666496</v>
      </c>
      <c r="C80" s="175"/>
      <c r="D80" s="118"/>
      <c r="E80" s="118"/>
      <c r="F80" s="118"/>
      <c r="G80" s="118"/>
      <c r="H80" s="118"/>
      <c r="I80" s="118"/>
      <c r="J80" s="118"/>
    </row>
    <row r="81" spans="1:10" x14ac:dyDescent="0.2">
      <c r="A81" s="175"/>
      <c r="B81" s="177">
        <v>0.73958333333333204</v>
      </c>
      <c r="C81" s="175"/>
      <c r="D81" s="118"/>
      <c r="E81" s="118"/>
      <c r="F81" s="118"/>
      <c r="G81" s="118"/>
      <c r="H81" s="118"/>
      <c r="I81" s="118"/>
      <c r="J81" s="118"/>
    </row>
    <row r="82" spans="1:10" ht="14.25" customHeight="1" x14ac:dyDescent="0.2">
      <c r="A82" s="175"/>
      <c r="B82" s="177">
        <v>0.749999999999999</v>
      </c>
      <c r="C82" s="175"/>
      <c r="D82" s="118"/>
      <c r="E82" s="118"/>
      <c r="F82" s="118"/>
      <c r="G82" s="118"/>
      <c r="H82" s="118"/>
      <c r="I82" s="118"/>
      <c r="J82" s="118"/>
    </row>
    <row r="83" spans="1:10" x14ac:dyDescent="0.2">
      <c r="A83" s="175"/>
      <c r="B83" s="177">
        <v>0.76041666666666496</v>
      </c>
      <c r="C83" s="175"/>
      <c r="D83" s="118"/>
      <c r="E83" s="118"/>
      <c r="F83" s="118"/>
      <c r="G83" s="118"/>
      <c r="H83" s="118"/>
      <c r="I83" s="118"/>
      <c r="J83" s="118"/>
    </row>
    <row r="84" spans="1:10" x14ac:dyDescent="0.2">
      <c r="A84" s="175"/>
      <c r="B84" s="177">
        <v>0.77083333333333204</v>
      </c>
      <c r="C84" s="175"/>
      <c r="D84" s="118"/>
      <c r="E84" s="118"/>
      <c r="F84" s="118"/>
      <c r="G84" s="118"/>
      <c r="H84" s="118"/>
      <c r="I84" s="118"/>
      <c r="J84" s="118"/>
    </row>
    <row r="85" spans="1:10" x14ac:dyDescent="0.2">
      <c r="A85" s="175"/>
      <c r="B85" s="177">
        <v>0.781249999999999</v>
      </c>
      <c r="C85" s="175"/>
      <c r="D85" s="118"/>
      <c r="E85" s="118"/>
      <c r="F85" s="118"/>
      <c r="G85" s="118"/>
      <c r="H85" s="118"/>
      <c r="I85" s="118"/>
      <c r="J85" s="118"/>
    </row>
    <row r="86" spans="1:10" ht="14.25" customHeight="1" x14ac:dyDescent="0.2">
      <c r="A86" s="175"/>
      <c r="B86" s="177">
        <v>0.79166666666666496</v>
      </c>
      <c r="C86" s="175"/>
      <c r="D86" s="118"/>
      <c r="E86" s="118"/>
      <c r="F86" s="118"/>
      <c r="G86" s="118"/>
      <c r="H86" s="118"/>
      <c r="I86" s="118"/>
      <c r="J86" s="118"/>
    </row>
    <row r="87" spans="1:10" x14ac:dyDescent="0.2">
      <c r="A87" s="175"/>
      <c r="B87" s="177">
        <v>0.80208333333333204</v>
      </c>
      <c r="C87" s="175"/>
      <c r="D87" s="118"/>
      <c r="E87" s="118"/>
      <c r="F87" s="118"/>
      <c r="G87" s="118"/>
      <c r="H87" s="118"/>
      <c r="I87" s="118"/>
      <c r="J87" s="118"/>
    </row>
    <row r="88" spans="1:10" x14ac:dyDescent="0.2">
      <c r="A88" s="175"/>
      <c r="B88" s="177">
        <v>0.812499999999998</v>
      </c>
      <c r="C88" s="175"/>
      <c r="D88" s="118"/>
      <c r="E88" s="118"/>
      <c r="F88" s="118"/>
      <c r="G88" s="118"/>
      <c r="H88" s="118"/>
      <c r="I88" s="118"/>
      <c r="J88" s="118"/>
    </row>
    <row r="89" spans="1:10" x14ac:dyDescent="0.2">
      <c r="A89" s="175"/>
      <c r="B89" s="177">
        <v>0.82291666666666496</v>
      </c>
      <c r="C89" s="175"/>
      <c r="D89" s="118"/>
      <c r="E89" s="118"/>
      <c r="F89" s="118"/>
      <c r="G89" s="118"/>
      <c r="H89" s="118"/>
      <c r="I89" s="118"/>
      <c r="J89" s="118"/>
    </row>
    <row r="90" spans="1:10" ht="14.25" customHeight="1" x14ac:dyDescent="0.2">
      <c r="A90" s="175"/>
      <c r="B90" s="177">
        <v>0.83333333333333204</v>
      </c>
      <c r="C90" s="175"/>
      <c r="D90" s="118"/>
      <c r="E90" s="118"/>
      <c r="F90" s="118"/>
      <c r="G90" s="118"/>
      <c r="H90" s="118"/>
      <c r="I90" s="118"/>
      <c r="J90" s="118"/>
    </row>
    <row r="91" spans="1:10" x14ac:dyDescent="0.2">
      <c r="A91" s="175"/>
      <c r="B91" s="177">
        <v>0.843749999999998</v>
      </c>
      <c r="C91" s="175"/>
      <c r="D91" s="118"/>
      <c r="E91" s="118"/>
      <c r="F91" s="118"/>
      <c r="G91" s="118"/>
      <c r="H91" s="118"/>
      <c r="I91" s="118"/>
      <c r="J91" s="118"/>
    </row>
    <row r="92" spans="1:10" ht="14.25" customHeight="1" x14ac:dyDescent="0.2">
      <c r="A92" s="175"/>
      <c r="B92" s="177">
        <v>0.85416666666666496</v>
      </c>
      <c r="C92" s="175"/>
      <c r="D92" s="118"/>
      <c r="E92" s="118"/>
      <c r="F92" s="118"/>
      <c r="G92" s="118"/>
      <c r="H92" s="118"/>
      <c r="I92" s="118"/>
      <c r="J92" s="118"/>
    </row>
    <row r="93" spans="1:10" x14ac:dyDescent="0.2">
      <c r="A93" s="175"/>
      <c r="B93" s="177">
        <v>0.86458333333333204</v>
      </c>
      <c r="C93" s="175"/>
      <c r="D93" s="118"/>
      <c r="E93" s="118"/>
      <c r="F93" s="118"/>
      <c r="G93" s="118"/>
      <c r="H93" s="118"/>
      <c r="I93" s="118"/>
      <c r="J93" s="118"/>
    </row>
    <row r="94" spans="1:10" ht="14.25" customHeight="1" x14ac:dyDescent="0.2">
      <c r="A94" s="175"/>
      <c r="B94" s="177">
        <v>0.874999999999998</v>
      </c>
      <c r="C94" s="175"/>
      <c r="D94" s="118"/>
      <c r="E94" s="118"/>
      <c r="F94" s="118"/>
      <c r="G94" s="118"/>
      <c r="H94" s="118"/>
      <c r="I94" s="118"/>
      <c r="J94" s="118"/>
    </row>
    <row r="95" spans="1:10" ht="14.25" customHeight="1" x14ac:dyDescent="0.2">
      <c r="A95" s="175"/>
      <c r="B95" s="177">
        <v>0.88541666666666496</v>
      </c>
      <c r="C95" s="175"/>
      <c r="D95" s="118"/>
      <c r="E95" s="118"/>
      <c r="F95" s="118"/>
      <c r="G95" s="118"/>
      <c r="H95" s="118"/>
      <c r="I95" s="118"/>
      <c r="J95" s="118"/>
    </row>
    <row r="96" spans="1:10" x14ac:dyDescent="0.2">
      <c r="A96" s="175"/>
      <c r="B96" s="177">
        <v>0.89583333333333204</v>
      </c>
      <c r="C96" s="175"/>
      <c r="D96" s="118"/>
      <c r="E96" s="118"/>
      <c r="F96" s="118"/>
      <c r="G96" s="118"/>
      <c r="H96" s="118"/>
      <c r="I96" s="118"/>
      <c r="J96" s="118"/>
    </row>
    <row r="97" spans="1:10" x14ac:dyDescent="0.2">
      <c r="A97" s="175"/>
      <c r="B97" s="177">
        <v>0.906249999999998</v>
      </c>
      <c r="C97" s="175"/>
      <c r="D97" s="118"/>
      <c r="E97" s="118"/>
      <c r="F97" s="118"/>
      <c r="G97" s="118"/>
      <c r="H97" s="118"/>
      <c r="I97" s="118"/>
      <c r="J97" s="118"/>
    </row>
    <row r="98" spans="1:10" ht="14.25" customHeight="1" x14ac:dyDescent="0.2">
      <c r="A98" s="175"/>
      <c r="B98" s="177">
        <v>0.91666666666666496</v>
      </c>
      <c r="C98" s="175"/>
      <c r="D98" s="118"/>
      <c r="E98" s="118"/>
      <c r="F98" s="118"/>
      <c r="G98" s="118"/>
      <c r="H98" s="118"/>
      <c r="I98" s="118"/>
      <c r="J98" s="118"/>
    </row>
    <row r="99" spans="1:10" ht="14.25" customHeight="1" x14ac:dyDescent="0.2">
      <c r="A99" s="175"/>
      <c r="B99" s="177">
        <v>0.92708333333333104</v>
      </c>
      <c r="C99" s="175"/>
      <c r="D99" s="118"/>
      <c r="E99" s="118"/>
      <c r="F99" s="118"/>
      <c r="G99" s="118"/>
      <c r="H99" s="118"/>
      <c r="I99" s="118"/>
      <c r="J99" s="118"/>
    </row>
    <row r="100" spans="1:10" x14ac:dyDescent="0.2">
      <c r="A100" s="175"/>
      <c r="B100" s="177">
        <v>0.937499999999998</v>
      </c>
      <c r="C100" s="175"/>
      <c r="D100" s="118"/>
      <c r="E100" s="118"/>
      <c r="F100" s="118"/>
      <c r="G100" s="118"/>
      <c r="H100" s="118"/>
      <c r="I100" s="118"/>
      <c r="J100" s="118"/>
    </row>
    <row r="101" spans="1:10" x14ac:dyDescent="0.2">
      <c r="A101" s="175"/>
      <c r="B101" s="177">
        <v>0.94791666666666496</v>
      </c>
      <c r="C101" s="175"/>
      <c r="D101" s="118"/>
      <c r="E101" s="118"/>
      <c r="F101" s="118"/>
      <c r="G101" s="118"/>
      <c r="H101" s="118"/>
      <c r="I101" s="118"/>
      <c r="J101" s="118"/>
    </row>
    <row r="102" spans="1:10" ht="14.25" customHeight="1" x14ac:dyDescent="0.2">
      <c r="A102" s="175"/>
      <c r="B102" s="177">
        <v>0.95833333333333104</v>
      </c>
      <c r="C102" s="175"/>
      <c r="D102" s="118"/>
      <c r="E102" s="118"/>
      <c r="F102" s="118"/>
      <c r="G102" s="118"/>
      <c r="H102" s="118"/>
      <c r="I102" s="118"/>
      <c r="J102" s="118"/>
    </row>
    <row r="103" spans="1:10" x14ac:dyDescent="0.2">
      <c r="A103" s="175"/>
      <c r="B103" s="177">
        <v>0.968749999999998</v>
      </c>
      <c r="C103" s="175"/>
      <c r="D103" s="118"/>
      <c r="E103" s="118"/>
      <c r="F103" s="118"/>
      <c r="G103" s="118"/>
      <c r="H103" s="118"/>
      <c r="I103" s="118"/>
      <c r="J103" s="118"/>
    </row>
    <row r="104" spans="1:10" x14ac:dyDescent="0.2">
      <c r="A104" s="175"/>
      <c r="B104" s="177">
        <v>0.97916666666666496</v>
      </c>
      <c r="C104" s="327"/>
      <c r="D104" s="327"/>
      <c r="E104" s="327"/>
      <c r="F104" s="327"/>
      <c r="G104" s="327"/>
      <c r="H104" s="327"/>
      <c r="I104" s="327"/>
      <c r="J104" s="175"/>
    </row>
    <row r="105" spans="1:10" x14ac:dyDescent="0.2">
      <c r="A105" s="175"/>
      <c r="B105" s="203"/>
      <c r="C105" s="327"/>
      <c r="D105" s="327"/>
      <c r="E105" s="327"/>
      <c r="F105" s="327"/>
      <c r="G105" s="327"/>
      <c r="H105" s="327"/>
      <c r="I105" s="327"/>
      <c r="J105" s="175"/>
    </row>
    <row r="106" spans="1:10" x14ac:dyDescent="0.2">
      <c r="A106" s="175"/>
      <c r="B106" s="203"/>
      <c r="C106" s="332" t="s">
        <v>16</v>
      </c>
      <c r="D106" s="332"/>
      <c r="E106" s="332"/>
      <c r="F106" s="332"/>
      <c r="G106" s="332"/>
      <c r="H106" s="332" t="s">
        <v>165</v>
      </c>
      <c r="I106" s="332"/>
      <c r="J106" s="175"/>
    </row>
    <row r="107" spans="1:10" x14ac:dyDescent="0.2">
      <c r="A107" s="175"/>
      <c r="B107" s="177">
        <v>0.29166666666666669</v>
      </c>
      <c r="C107" s="327"/>
      <c r="D107" s="327"/>
      <c r="E107" s="327"/>
      <c r="F107" s="327"/>
      <c r="G107" s="327"/>
      <c r="H107" s="327"/>
      <c r="I107" s="327"/>
      <c r="J107" s="175"/>
    </row>
    <row r="108" spans="1:10" x14ac:dyDescent="0.2">
      <c r="A108" s="175"/>
      <c r="B108" s="177">
        <v>0.30208333333333331</v>
      </c>
      <c r="C108" s="175"/>
      <c r="D108" s="118"/>
      <c r="E108" s="118"/>
      <c r="F108" s="118"/>
      <c r="G108" s="118"/>
      <c r="H108" s="118"/>
      <c r="I108" s="118"/>
      <c r="J108" s="118"/>
    </row>
    <row r="109" spans="1:10" x14ac:dyDescent="0.2">
      <c r="A109" s="175"/>
      <c r="B109" s="177">
        <v>0.3125</v>
      </c>
      <c r="C109" s="175"/>
      <c r="D109" s="118"/>
      <c r="E109" s="118"/>
      <c r="F109" s="118"/>
      <c r="G109" s="118"/>
      <c r="H109" s="118"/>
      <c r="I109" s="118"/>
      <c r="J109" s="118"/>
    </row>
    <row r="110" spans="1:10" x14ac:dyDescent="0.2">
      <c r="A110" s="175"/>
      <c r="B110" s="177">
        <v>0.32291666666666669</v>
      </c>
      <c r="C110" s="175"/>
      <c r="D110" s="118"/>
      <c r="E110" s="118"/>
      <c r="F110" s="118"/>
      <c r="G110" s="118"/>
      <c r="H110" s="118"/>
      <c r="I110" s="118"/>
      <c r="J110" s="118"/>
    </row>
    <row r="111" spans="1:10" ht="14.25" customHeight="1" x14ac:dyDescent="0.2">
      <c r="A111" s="175"/>
      <c r="B111" s="177">
        <v>0.33333333333333331</v>
      </c>
      <c r="C111" s="175"/>
      <c r="D111" s="118"/>
      <c r="E111" s="118"/>
      <c r="F111" s="118"/>
      <c r="G111" s="118"/>
      <c r="H111" s="118"/>
      <c r="I111" s="118"/>
      <c r="J111" s="118"/>
    </row>
    <row r="112" spans="1:10" x14ac:dyDescent="0.2">
      <c r="A112" s="175"/>
      <c r="B112" s="177">
        <v>0.34375</v>
      </c>
      <c r="C112" s="175"/>
      <c r="D112" s="118"/>
      <c r="E112" s="118"/>
      <c r="F112" s="118"/>
      <c r="G112" s="118"/>
      <c r="H112" s="118"/>
      <c r="I112" s="118"/>
      <c r="J112" s="118"/>
    </row>
    <row r="113" spans="1:10" ht="14.25" customHeight="1" x14ac:dyDescent="0.2">
      <c r="A113" s="175"/>
      <c r="B113" s="177">
        <v>0.35416666666666602</v>
      </c>
      <c r="C113" s="175"/>
      <c r="D113" s="118"/>
      <c r="E113" s="118"/>
      <c r="F113" s="118"/>
      <c r="G113" s="118"/>
      <c r="H113" s="118"/>
      <c r="I113" s="118"/>
      <c r="J113" s="118"/>
    </row>
    <row r="114" spans="1:10" x14ac:dyDescent="0.2">
      <c r="A114" s="175"/>
      <c r="B114" s="177">
        <v>0.36458333333333298</v>
      </c>
      <c r="C114" s="175"/>
      <c r="D114" s="118"/>
      <c r="E114" s="118"/>
      <c r="F114" s="118"/>
      <c r="G114" s="118"/>
      <c r="H114" s="118"/>
      <c r="I114" s="118"/>
      <c r="J114" s="118"/>
    </row>
    <row r="115" spans="1:10" ht="14.25" customHeight="1" x14ac:dyDescent="0.2">
      <c r="A115" s="175"/>
      <c r="B115" s="177">
        <v>0.375</v>
      </c>
      <c r="C115" s="175"/>
      <c r="D115" s="118"/>
      <c r="E115" s="118"/>
      <c r="F115" s="118"/>
      <c r="G115" s="118"/>
      <c r="H115" s="118"/>
      <c r="I115" s="118"/>
      <c r="J115" s="118"/>
    </row>
    <row r="116" spans="1:10" x14ac:dyDescent="0.2">
      <c r="A116" s="175"/>
      <c r="B116" s="177">
        <v>0.38541666666666602</v>
      </c>
      <c r="C116" s="175"/>
      <c r="D116" s="118"/>
      <c r="E116" s="118"/>
      <c r="F116" s="118"/>
      <c r="G116" s="118"/>
      <c r="H116" s="118"/>
      <c r="I116" s="118"/>
      <c r="J116" s="118"/>
    </row>
    <row r="117" spans="1:10" ht="14.25" customHeight="1" x14ac:dyDescent="0.2">
      <c r="A117" s="175"/>
      <c r="B117" s="177">
        <v>0.39583333333333298</v>
      </c>
      <c r="C117" s="175"/>
      <c r="D117" s="118"/>
      <c r="E117" s="118"/>
      <c r="F117" s="118"/>
      <c r="G117" s="118"/>
      <c r="H117" s="118"/>
      <c r="I117" s="118"/>
      <c r="J117" s="118"/>
    </row>
    <row r="118" spans="1:10" ht="14.25" customHeight="1" x14ac:dyDescent="0.2">
      <c r="A118" s="175"/>
      <c r="B118" s="177">
        <v>0.40625</v>
      </c>
      <c r="C118" s="175"/>
      <c r="D118" s="118"/>
      <c r="E118" s="118"/>
      <c r="F118" s="118"/>
      <c r="G118" s="118"/>
      <c r="H118" s="118"/>
      <c r="I118" s="118"/>
      <c r="J118" s="118"/>
    </row>
    <row r="119" spans="1:10" ht="14.25" customHeight="1" x14ac:dyDescent="0.2">
      <c r="A119" s="175"/>
      <c r="B119" s="177">
        <v>0.41666666666666702</v>
      </c>
      <c r="C119" s="175"/>
      <c r="D119" s="118"/>
      <c r="E119" s="118"/>
      <c r="F119" s="118"/>
      <c r="G119" s="118"/>
      <c r="H119" s="118"/>
      <c r="I119" s="118"/>
      <c r="J119" s="118"/>
    </row>
    <row r="120" spans="1:10" x14ac:dyDescent="0.2">
      <c r="A120" s="175"/>
      <c r="B120" s="177">
        <v>0.42708333333333298</v>
      </c>
      <c r="C120" s="175"/>
      <c r="D120" s="118"/>
      <c r="E120" s="118"/>
      <c r="F120" s="118"/>
      <c r="G120" s="118"/>
      <c r="H120" s="118"/>
      <c r="I120" s="118"/>
      <c r="J120" s="118"/>
    </row>
    <row r="121" spans="1:10" ht="14.25" customHeight="1" x14ac:dyDescent="0.2">
      <c r="A121" s="175"/>
      <c r="B121" s="177">
        <v>0.4375</v>
      </c>
      <c r="C121" s="175"/>
      <c r="D121" s="118"/>
      <c r="E121" s="118"/>
      <c r="F121" s="118"/>
      <c r="G121" s="118"/>
      <c r="H121" s="118"/>
      <c r="I121" s="118"/>
      <c r="J121" s="118"/>
    </row>
    <row r="122" spans="1:10" x14ac:dyDescent="0.2">
      <c r="A122" s="175"/>
      <c r="B122" s="177">
        <v>0.44791666666666602</v>
      </c>
      <c r="C122" s="175"/>
      <c r="D122" s="118"/>
      <c r="E122" s="118"/>
      <c r="F122" s="118"/>
      <c r="G122" s="118"/>
      <c r="H122" s="118"/>
      <c r="I122" s="118"/>
      <c r="J122" s="118"/>
    </row>
    <row r="123" spans="1:10" x14ac:dyDescent="0.2">
      <c r="A123" s="175"/>
      <c r="B123" s="177">
        <v>0.45833333333333298</v>
      </c>
      <c r="C123" s="175"/>
      <c r="D123" s="118"/>
      <c r="E123" s="118"/>
      <c r="F123" s="118"/>
      <c r="G123" s="118"/>
      <c r="H123" s="118"/>
      <c r="I123" s="118"/>
      <c r="J123" s="118"/>
    </row>
    <row r="124" spans="1:10" x14ac:dyDescent="0.2">
      <c r="B124" s="177">
        <v>0.468749999999998</v>
      </c>
      <c r="D124" s="118"/>
      <c r="E124" s="118"/>
      <c r="F124" s="118"/>
      <c r="G124" s="118"/>
      <c r="H124" s="118"/>
      <c r="I124" s="118"/>
      <c r="J124" s="118"/>
    </row>
    <row r="125" spans="1:10" ht="14.25" customHeight="1" x14ac:dyDescent="0.2">
      <c r="B125" s="177">
        <v>0.47916666666666402</v>
      </c>
      <c r="D125" s="118"/>
      <c r="E125" s="118"/>
      <c r="F125" s="118"/>
      <c r="G125" s="118"/>
      <c r="H125" s="118"/>
      <c r="I125" s="118"/>
      <c r="J125" s="118"/>
    </row>
    <row r="126" spans="1:10" x14ac:dyDescent="0.2">
      <c r="B126" s="177">
        <v>0.48958333333332998</v>
      </c>
      <c r="D126" s="118"/>
      <c r="E126" s="118"/>
      <c r="F126" s="118"/>
      <c r="G126" s="118"/>
      <c r="H126" s="118"/>
      <c r="I126" s="118"/>
      <c r="J126" s="118"/>
    </row>
    <row r="127" spans="1:10" x14ac:dyDescent="0.2">
      <c r="B127" s="172"/>
      <c r="D127" s="118"/>
      <c r="E127" s="118"/>
      <c r="F127" s="118"/>
      <c r="G127" s="118"/>
      <c r="H127" s="118"/>
      <c r="I127" s="118"/>
      <c r="J127" s="118"/>
    </row>
    <row r="128" spans="1:10" x14ac:dyDescent="0.2">
      <c r="B128" s="172"/>
      <c r="D128" s="118"/>
      <c r="E128" s="118"/>
      <c r="F128" s="118"/>
      <c r="G128" s="118"/>
      <c r="H128" s="118"/>
      <c r="I128" s="118"/>
      <c r="J128" s="118"/>
    </row>
    <row r="129" spans="2:2" x14ac:dyDescent="0.2">
      <c r="B129" s="172"/>
    </row>
    <row r="130" spans="2:2" x14ac:dyDescent="0.2">
      <c r="B130" s="172"/>
    </row>
    <row r="131" spans="2:2" x14ac:dyDescent="0.2">
      <c r="B131" s="172"/>
    </row>
    <row r="132" spans="2:2" x14ac:dyDescent="0.2">
      <c r="B132" s="172"/>
    </row>
    <row r="133" spans="2:2" x14ac:dyDescent="0.2">
      <c r="B133" s="172"/>
    </row>
    <row r="134" spans="2:2" x14ac:dyDescent="0.2">
      <c r="B134" s="172"/>
    </row>
    <row r="135" spans="2:2" x14ac:dyDescent="0.2">
      <c r="B135" s="172"/>
    </row>
    <row r="136" spans="2:2" x14ac:dyDescent="0.2">
      <c r="B136" s="172"/>
    </row>
    <row r="137" spans="2:2" x14ac:dyDescent="0.2">
      <c r="B137" s="172"/>
    </row>
    <row r="138" spans="2:2" x14ac:dyDescent="0.2">
      <c r="B138" s="172"/>
    </row>
    <row r="139" spans="2:2" x14ac:dyDescent="0.2">
      <c r="B139" s="172"/>
    </row>
    <row r="140" spans="2:2" x14ac:dyDescent="0.2">
      <c r="B140" s="172"/>
    </row>
    <row r="141" spans="2:2" x14ac:dyDescent="0.2">
      <c r="B141" s="172"/>
    </row>
    <row r="142" spans="2:2" x14ac:dyDescent="0.2">
      <c r="B142" s="172"/>
    </row>
    <row r="143" spans="2:2" x14ac:dyDescent="0.2">
      <c r="B143" s="172"/>
    </row>
    <row r="144" spans="2:2" x14ac:dyDescent="0.2">
      <c r="B144" s="172"/>
    </row>
    <row r="145" spans="2:2" x14ac:dyDescent="0.2">
      <c r="B145" s="172"/>
    </row>
    <row r="146" spans="2:2" x14ac:dyDescent="0.2">
      <c r="B146" s="172"/>
    </row>
    <row r="147" spans="2:2" x14ac:dyDescent="0.2">
      <c r="B147" s="172"/>
    </row>
    <row r="148" spans="2:2" x14ac:dyDescent="0.2">
      <c r="B148" s="172"/>
    </row>
    <row r="149" spans="2:2" x14ac:dyDescent="0.2">
      <c r="B149" s="172"/>
    </row>
    <row r="150" spans="2:2" x14ac:dyDescent="0.2">
      <c r="B150" s="172"/>
    </row>
    <row r="151" spans="2:2" x14ac:dyDescent="0.2">
      <c r="B151" s="172"/>
    </row>
    <row r="152" spans="2:2" x14ac:dyDescent="0.2">
      <c r="B152" s="172"/>
    </row>
    <row r="153" spans="2:2" x14ac:dyDescent="0.2">
      <c r="B153" s="172"/>
    </row>
    <row r="154" spans="2:2" x14ac:dyDescent="0.2">
      <c r="B154" s="172"/>
    </row>
    <row r="155" spans="2:2" x14ac:dyDescent="0.2">
      <c r="B155" s="172"/>
    </row>
    <row r="156" spans="2:2" x14ac:dyDescent="0.2">
      <c r="B156" s="172"/>
    </row>
    <row r="157" spans="2:2" x14ac:dyDescent="0.2">
      <c r="B157" s="172"/>
    </row>
    <row r="158" spans="2:2" x14ac:dyDescent="0.2">
      <c r="B158" s="172"/>
    </row>
    <row r="159" spans="2:2" x14ac:dyDescent="0.2">
      <c r="B159" s="172"/>
    </row>
    <row r="160" spans="2:2" x14ac:dyDescent="0.2">
      <c r="B160" s="172"/>
    </row>
    <row r="161" spans="2:2" x14ac:dyDescent="0.2">
      <c r="B161" s="172"/>
    </row>
    <row r="162" spans="2:2" x14ac:dyDescent="0.2">
      <c r="B162" s="172"/>
    </row>
    <row r="163" spans="2:2" x14ac:dyDescent="0.2">
      <c r="B163" s="172"/>
    </row>
    <row r="164" spans="2:2" x14ac:dyDescent="0.2">
      <c r="B164" s="172"/>
    </row>
    <row r="165" spans="2:2" x14ac:dyDescent="0.2">
      <c r="B165" s="172"/>
    </row>
    <row r="166" spans="2:2" x14ac:dyDescent="0.2">
      <c r="B166" s="172"/>
    </row>
    <row r="167" spans="2:2" x14ac:dyDescent="0.2">
      <c r="B167" s="172"/>
    </row>
    <row r="168" spans="2:2" x14ac:dyDescent="0.2">
      <c r="B168" s="172"/>
    </row>
    <row r="169" spans="2:2" x14ac:dyDescent="0.2">
      <c r="B169" s="172"/>
    </row>
    <row r="170" spans="2:2" x14ac:dyDescent="0.2">
      <c r="B170" s="172"/>
    </row>
    <row r="171" spans="2:2" x14ac:dyDescent="0.2">
      <c r="B171" s="172"/>
    </row>
  </sheetData>
  <mergeCells count="20">
    <mergeCell ref="C105:G105"/>
    <mergeCell ref="H105:I105"/>
    <mergeCell ref="C106:G106"/>
    <mergeCell ref="H106:I106"/>
    <mergeCell ref="C107:G107"/>
    <mergeCell ref="H107:I107"/>
    <mergeCell ref="C104:G104"/>
    <mergeCell ref="H104:I104"/>
    <mergeCell ref="C36:G36"/>
    <mergeCell ref="H36:I36"/>
    <mergeCell ref="C37:G37"/>
    <mergeCell ref="H37:I37"/>
    <mergeCell ref="A1:J1"/>
    <mergeCell ref="A3:C3"/>
    <mergeCell ref="A4:J4"/>
    <mergeCell ref="A6:J6"/>
    <mergeCell ref="A7:J7"/>
    <mergeCell ref="A8:J8"/>
    <mergeCell ref="C10:G10"/>
    <mergeCell ref="H10:I10"/>
  </mergeCells>
  <printOptions horizontalCentered="1"/>
  <pageMargins left="0.35433070866141736" right="0.43307086614173229" top="0.62992125984251968" bottom="0.98425196850393704" header="0.27559055118110237" footer="0.51181102362204722"/>
  <pageSetup paperSize="9" scale="65" fitToHeight="2" orientation="portrait" r:id="rId1"/>
  <headerFooter alignWithMargins="0"/>
  <rowBreaks count="2" manualBreakCount="2">
    <brk id="31" max="9" man="1"/>
    <brk id="100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232"/>
  <sheetViews>
    <sheetView zoomScaleNormal="100" workbookViewId="0">
      <selection activeCell="A3" sqref="A3"/>
    </sheetView>
  </sheetViews>
  <sheetFormatPr defaultRowHeight="14.25" x14ac:dyDescent="0.2"/>
  <cols>
    <col min="1" max="1" width="4.5703125" style="118" customWidth="1"/>
    <col min="2" max="2" width="22.85546875" style="122" customWidth="1"/>
    <col min="3" max="3" width="35.7109375" style="118" customWidth="1"/>
    <col min="4" max="4" width="32.85546875" style="118" customWidth="1"/>
    <col min="5" max="5" width="4.5703125" style="118" customWidth="1"/>
    <col min="6" max="16384" width="9.140625" style="118"/>
  </cols>
  <sheetData>
    <row r="1" spans="1:9" ht="23.25" x14ac:dyDescent="0.35">
      <c r="A1" s="268" t="str">
        <f>Cover!B1</f>
        <v>Enter Group Name Here</v>
      </c>
      <c r="B1" s="268"/>
      <c r="C1" s="268"/>
      <c r="D1" s="268"/>
      <c r="E1" s="268"/>
    </row>
    <row r="2" spans="1:9" ht="23.25" customHeight="1" x14ac:dyDescent="0.2"/>
    <row r="3" spans="1:9" x14ac:dyDescent="0.2">
      <c r="A3" s="206"/>
      <c r="B3" s="1"/>
    </row>
    <row r="4" spans="1:9" ht="18" x14ac:dyDescent="0.25">
      <c r="A4" s="288" t="str">
        <f>CONCATENATE(Cover!$A$9," - ",Cover!A13)</f>
        <v>Enter Camp Name Here - Enter Campsite Name Here</v>
      </c>
      <c r="B4" s="288"/>
      <c r="C4" s="288"/>
      <c r="D4" s="288"/>
      <c r="E4" s="288"/>
    </row>
    <row r="5" spans="1:9" ht="18" x14ac:dyDescent="0.25">
      <c r="B5" s="12"/>
      <c r="C5" s="12"/>
      <c r="D5" s="12"/>
      <c r="E5" s="12"/>
    </row>
    <row r="6" spans="1:9" ht="18" x14ac:dyDescent="0.25">
      <c r="A6" s="288" t="s">
        <v>133</v>
      </c>
      <c r="B6" s="288"/>
      <c r="C6" s="288"/>
      <c r="D6" s="288"/>
      <c r="E6" s="288"/>
    </row>
    <row r="7" spans="1:9" ht="14.25" customHeight="1" x14ac:dyDescent="0.2">
      <c r="A7" s="333"/>
      <c r="B7" s="333"/>
      <c r="C7" s="333"/>
      <c r="D7" s="333"/>
      <c r="E7" s="333"/>
      <c r="F7" s="222"/>
      <c r="G7" s="222"/>
      <c r="H7" s="222"/>
      <c r="I7" s="222"/>
    </row>
    <row r="8" spans="1:9" ht="15" x14ac:dyDescent="0.25">
      <c r="B8" s="209" t="s">
        <v>134</v>
      </c>
      <c r="C8" s="209" t="s">
        <v>135</v>
      </c>
      <c r="D8" s="209" t="s">
        <v>24</v>
      </c>
      <c r="E8" s="140"/>
      <c r="F8" s="222"/>
      <c r="G8" s="222"/>
      <c r="H8" s="222"/>
      <c r="I8" s="222"/>
    </row>
    <row r="9" spans="1:9" x14ac:dyDescent="0.2">
      <c r="B9" s="210"/>
      <c r="C9" s="210"/>
      <c r="D9" s="210"/>
      <c r="F9" s="222"/>
      <c r="G9" s="222"/>
      <c r="H9" s="222"/>
      <c r="I9" s="222"/>
    </row>
    <row r="10" spans="1:9" x14ac:dyDescent="0.2">
      <c r="B10" s="224"/>
      <c r="C10" s="224"/>
      <c r="D10" s="224"/>
      <c r="F10" s="222"/>
      <c r="G10" s="222"/>
      <c r="H10" s="222"/>
      <c r="I10" s="222"/>
    </row>
    <row r="11" spans="1:9" x14ac:dyDescent="0.2">
      <c r="B11" s="224"/>
      <c r="C11" s="224"/>
      <c r="D11" s="224"/>
      <c r="F11" s="222"/>
      <c r="G11" s="222"/>
      <c r="H11" s="222"/>
      <c r="I11" s="222"/>
    </row>
    <row r="12" spans="1:9" x14ac:dyDescent="0.2">
      <c r="B12" s="224"/>
      <c r="C12" s="224"/>
      <c r="D12" s="224"/>
      <c r="F12" s="222"/>
      <c r="G12" s="222"/>
      <c r="H12" s="222"/>
      <c r="I12" s="222"/>
    </row>
    <row r="13" spans="1:9" x14ac:dyDescent="0.2">
      <c r="B13" s="224"/>
      <c r="C13" s="224"/>
      <c r="D13" s="224"/>
      <c r="F13" s="222"/>
      <c r="G13" s="222"/>
      <c r="H13" s="222"/>
      <c r="I13" s="222"/>
    </row>
    <row r="14" spans="1:9" x14ac:dyDescent="0.2">
      <c r="B14" s="224"/>
      <c r="C14" s="224"/>
      <c r="D14" s="224"/>
      <c r="E14" s="122"/>
      <c r="F14" s="222"/>
      <c r="G14" s="222"/>
      <c r="H14" s="222"/>
      <c r="I14" s="222"/>
    </row>
    <row r="15" spans="1:9" x14ac:dyDescent="0.2">
      <c r="B15" s="224"/>
      <c r="C15" s="224"/>
      <c r="D15" s="224"/>
      <c r="F15" s="222"/>
      <c r="G15" s="222"/>
      <c r="H15" s="222"/>
      <c r="I15" s="222"/>
    </row>
    <row r="16" spans="1:9" x14ac:dyDescent="0.2">
      <c r="B16" s="224"/>
      <c r="C16" s="224"/>
      <c r="D16" s="224"/>
      <c r="F16" s="222"/>
      <c r="G16" s="222"/>
      <c r="H16" s="222"/>
      <c r="I16" s="222"/>
    </row>
    <row r="17" spans="2:9" x14ac:dyDescent="0.2">
      <c r="B17" s="224"/>
      <c r="C17" s="224"/>
      <c r="D17" s="224"/>
      <c r="F17" s="222"/>
      <c r="G17" s="222"/>
      <c r="H17" s="222"/>
      <c r="I17" s="222"/>
    </row>
    <row r="18" spans="2:9" x14ac:dyDescent="0.2">
      <c r="B18" s="224"/>
      <c r="C18" s="224"/>
      <c r="D18" s="224"/>
      <c r="F18" s="222"/>
      <c r="G18" s="222"/>
      <c r="H18" s="222"/>
      <c r="I18" s="222"/>
    </row>
    <row r="19" spans="2:9" x14ac:dyDescent="0.2">
      <c r="B19" s="224"/>
      <c r="C19" s="224"/>
      <c r="D19" s="224"/>
      <c r="F19" s="222"/>
      <c r="G19" s="222"/>
      <c r="H19" s="222"/>
      <c r="I19" s="222"/>
    </row>
    <row r="20" spans="2:9" ht="14.25" customHeight="1" x14ac:dyDescent="0.2">
      <c r="B20" s="224"/>
      <c r="C20" s="224"/>
      <c r="D20" s="224"/>
      <c r="F20" s="222"/>
      <c r="G20" s="222"/>
      <c r="H20" s="222"/>
      <c r="I20" s="222"/>
    </row>
    <row r="21" spans="2:9" ht="14.25" customHeight="1" x14ac:dyDescent="0.2">
      <c r="B21" s="224"/>
      <c r="C21" s="224"/>
      <c r="D21" s="224"/>
      <c r="F21" s="222"/>
      <c r="G21" s="222"/>
      <c r="H21" s="222"/>
      <c r="I21" s="222"/>
    </row>
    <row r="22" spans="2:9" ht="14.25" customHeight="1" x14ac:dyDescent="0.2">
      <c r="B22" s="224"/>
      <c r="C22" s="224"/>
      <c r="D22" s="224"/>
      <c r="F22" s="222"/>
      <c r="G22" s="222"/>
      <c r="H22" s="222"/>
      <c r="I22" s="222"/>
    </row>
    <row r="23" spans="2:9" x14ac:dyDescent="0.2">
      <c r="B23" s="224"/>
      <c r="C23" s="224"/>
      <c r="D23" s="224"/>
      <c r="F23" s="222"/>
      <c r="G23" s="222"/>
      <c r="H23" s="222"/>
      <c r="I23" s="222"/>
    </row>
    <row r="24" spans="2:9" x14ac:dyDescent="0.2">
      <c r="B24" s="225"/>
      <c r="C24" s="208"/>
      <c r="D24" s="208"/>
      <c r="F24" s="222"/>
      <c r="G24" s="222"/>
      <c r="H24" s="222"/>
      <c r="I24" s="222"/>
    </row>
    <row r="25" spans="2:9" ht="14.25" customHeight="1" x14ac:dyDescent="0.2">
      <c r="B25" s="225"/>
      <c r="C25" s="208"/>
      <c r="D25" s="208"/>
      <c r="F25" s="222"/>
      <c r="G25" s="222"/>
      <c r="H25" s="222"/>
      <c r="I25" s="222"/>
    </row>
    <row r="26" spans="2:9" ht="14.25" customHeight="1" x14ac:dyDescent="0.2">
      <c r="B26" s="224"/>
      <c r="C26" s="224"/>
      <c r="D26" s="224"/>
      <c r="F26" s="222"/>
      <c r="G26" s="222"/>
      <c r="H26" s="222"/>
      <c r="I26" s="222"/>
    </row>
    <row r="27" spans="2:9" x14ac:dyDescent="0.2">
      <c r="B27" s="224"/>
      <c r="C27" s="224"/>
      <c r="D27" s="224"/>
      <c r="F27" s="222"/>
      <c r="G27" s="222"/>
      <c r="H27" s="222"/>
      <c r="I27" s="222"/>
    </row>
    <row r="28" spans="2:9" x14ac:dyDescent="0.2">
      <c r="B28" s="224"/>
      <c r="C28" s="224"/>
      <c r="D28" s="224"/>
      <c r="F28" s="222"/>
      <c r="G28" s="222"/>
      <c r="H28" s="222"/>
      <c r="I28" s="222"/>
    </row>
    <row r="29" spans="2:9" x14ac:dyDescent="0.2">
      <c r="B29" s="224"/>
      <c r="C29" s="224"/>
      <c r="D29" s="224"/>
      <c r="F29" s="222"/>
      <c r="G29" s="222"/>
      <c r="H29" s="222"/>
      <c r="I29" s="222"/>
    </row>
    <row r="30" spans="2:9" x14ac:dyDescent="0.2">
      <c r="B30" s="224"/>
      <c r="C30" s="224"/>
      <c r="D30" s="224"/>
      <c r="F30" s="222"/>
      <c r="G30" s="222"/>
      <c r="H30" s="222"/>
      <c r="I30" s="222"/>
    </row>
    <row r="31" spans="2:9" x14ac:dyDescent="0.2">
      <c r="B31" s="224"/>
      <c r="C31" s="224"/>
      <c r="D31" s="224"/>
      <c r="F31" s="222"/>
      <c r="G31" s="222"/>
      <c r="H31" s="222"/>
      <c r="I31" s="222"/>
    </row>
    <row r="32" spans="2:9" ht="14.25" customHeight="1" x14ac:dyDescent="0.2">
      <c r="B32" s="225"/>
      <c r="C32" s="208"/>
      <c r="D32" s="208"/>
      <c r="F32" s="222"/>
      <c r="G32" s="222"/>
      <c r="H32" s="222"/>
      <c r="I32" s="222"/>
    </row>
    <row r="33" spans="2:9" x14ac:dyDescent="0.2">
      <c r="B33" s="225"/>
      <c r="C33" s="208"/>
      <c r="D33" s="208"/>
      <c r="F33" s="222"/>
      <c r="G33" s="222"/>
      <c r="H33" s="222"/>
      <c r="I33" s="222"/>
    </row>
    <row r="34" spans="2:9" ht="14.25" customHeight="1" x14ac:dyDescent="0.2">
      <c r="B34" s="225"/>
      <c r="C34" s="208"/>
      <c r="D34" s="208"/>
      <c r="F34" s="222"/>
      <c r="G34" s="222"/>
      <c r="H34" s="222"/>
      <c r="I34" s="222"/>
    </row>
    <row r="35" spans="2:9" x14ac:dyDescent="0.2">
      <c r="B35" s="225"/>
      <c r="C35" s="208"/>
      <c r="D35" s="208"/>
      <c r="F35" s="222"/>
      <c r="G35" s="222"/>
      <c r="H35" s="222"/>
      <c r="I35" s="222"/>
    </row>
    <row r="36" spans="2:9" ht="14.25" customHeight="1" x14ac:dyDescent="0.2">
      <c r="B36" s="225"/>
      <c r="C36" s="208"/>
      <c r="D36" s="208"/>
      <c r="F36" s="222"/>
      <c r="G36" s="222"/>
      <c r="H36" s="222"/>
      <c r="I36" s="222"/>
    </row>
    <row r="37" spans="2:9" x14ac:dyDescent="0.2">
      <c r="B37" s="225"/>
      <c r="C37" s="208"/>
      <c r="D37" s="208"/>
      <c r="F37" s="222"/>
      <c r="G37" s="222"/>
      <c r="H37" s="222"/>
      <c r="I37" s="222"/>
    </row>
    <row r="38" spans="2:9" ht="14.25" customHeight="1" x14ac:dyDescent="0.2">
      <c r="B38" s="225"/>
      <c r="C38" s="208"/>
      <c r="D38" s="208"/>
      <c r="F38" s="222"/>
      <c r="G38" s="222"/>
      <c r="H38" s="222"/>
      <c r="I38" s="222"/>
    </row>
    <row r="39" spans="2:9" x14ac:dyDescent="0.2">
      <c r="B39" s="225"/>
      <c r="C39" s="208"/>
      <c r="D39" s="208"/>
      <c r="F39" s="222"/>
      <c r="G39" s="222"/>
      <c r="H39" s="222"/>
      <c r="I39" s="222"/>
    </row>
    <row r="40" spans="2:9" x14ac:dyDescent="0.2">
      <c r="B40" s="225"/>
      <c r="C40" s="208"/>
      <c r="D40" s="208"/>
      <c r="F40" s="222"/>
      <c r="G40" s="222"/>
      <c r="H40" s="222"/>
      <c r="I40" s="222"/>
    </row>
    <row r="41" spans="2:9" ht="14.25" customHeight="1" x14ac:dyDescent="0.2">
      <c r="B41" s="225"/>
      <c r="C41" s="208"/>
      <c r="D41" s="208"/>
      <c r="F41" s="222"/>
      <c r="G41" s="222"/>
      <c r="H41" s="222"/>
      <c r="I41" s="222"/>
    </row>
    <row r="42" spans="2:9" ht="14.25" customHeight="1" x14ac:dyDescent="0.2">
      <c r="B42" s="225"/>
      <c r="C42" s="208"/>
      <c r="D42" s="208"/>
      <c r="F42" s="222"/>
      <c r="G42" s="222"/>
      <c r="H42" s="222"/>
      <c r="I42" s="222"/>
    </row>
    <row r="43" spans="2:9" x14ac:dyDescent="0.2">
      <c r="B43" s="208"/>
      <c r="C43" s="208"/>
      <c r="D43" s="208"/>
      <c r="F43" s="222"/>
      <c r="G43" s="222"/>
      <c r="H43" s="222"/>
      <c r="I43" s="222"/>
    </row>
    <row r="44" spans="2:9" x14ac:dyDescent="0.2">
      <c r="B44" s="208"/>
      <c r="C44" s="208"/>
      <c r="D44" s="208"/>
      <c r="F44" s="222"/>
      <c r="G44" s="222"/>
      <c r="H44" s="222"/>
      <c r="I44" s="222"/>
    </row>
    <row r="45" spans="2:9" x14ac:dyDescent="0.2">
      <c r="B45" s="208"/>
      <c r="C45" s="208"/>
      <c r="D45" s="208"/>
      <c r="F45" s="222"/>
      <c r="G45" s="222"/>
      <c r="H45" s="222"/>
      <c r="I45" s="222"/>
    </row>
    <row r="46" spans="2:9" ht="14.25" customHeight="1" x14ac:dyDescent="0.2">
      <c r="B46" s="208"/>
      <c r="C46" s="208"/>
      <c r="D46" s="208"/>
      <c r="F46" s="222"/>
      <c r="G46" s="222"/>
      <c r="H46" s="222"/>
      <c r="I46" s="222"/>
    </row>
    <row r="47" spans="2:9" ht="14.25" customHeight="1" x14ac:dyDescent="0.2">
      <c r="B47" s="208"/>
      <c r="C47" s="208"/>
      <c r="D47" s="208"/>
      <c r="F47" s="222"/>
      <c r="G47" s="222"/>
      <c r="H47" s="222"/>
      <c r="I47" s="222"/>
    </row>
    <row r="48" spans="2:9" ht="14.25" customHeight="1" x14ac:dyDescent="0.2">
      <c r="B48" s="118"/>
      <c r="F48" s="222"/>
      <c r="G48" s="222"/>
      <c r="H48" s="222"/>
      <c r="I48" s="222"/>
    </row>
    <row r="49" spans="2:9" x14ac:dyDescent="0.2">
      <c r="B49" s="118"/>
      <c r="F49" s="222"/>
      <c r="G49" s="222"/>
      <c r="H49" s="222"/>
      <c r="I49" s="222"/>
    </row>
    <row r="50" spans="2:9" ht="14.25" customHeight="1" x14ac:dyDescent="0.2">
      <c r="B50" s="118"/>
      <c r="F50" s="222"/>
      <c r="G50" s="222"/>
      <c r="H50" s="222"/>
      <c r="I50" s="222"/>
    </row>
    <row r="51" spans="2:9" x14ac:dyDescent="0.2">
      <c r="B51" s="118"/>
      <c r="F51" s="222"/>
      <c r="G51" s="222"/>
      <c r="H51" s="222"/>
      <c r="I51" s="222"/>
    </row>
    <row r="52" spans="2:9" x14ac:dyDescent="0.2">
      <c r="B52" s="118"/>
      <c r="F52" s="222"/>
      <c r="G52" s="222"/>
      <c r="H52" s="222"/>
      <c r="I52" s="222"/>
    </row>
    <row r="53" spans="2:9" x14ac:dyDescent="0.2">
      <c r="B53" s="118"/>
      <c r="F53" s="222"/>
      <c r="G53" s="222"/>
      <c r="H53" s="222"/>
      <c r="I53" s="222"/>
    </row>
    <row r="54" spans="2:9" x14ac:dyDescent="0.2">
      <c r="B54" s="118"/>
      <c r="F54" s="222"/>
      <c r="G54" s="222"/>
      <c r="H54" s="222"/>
      <c r="I54" s="222"/>
    </row>
    <row r="55" spans="2:9" x14ac:dyDescent="0.2">
      <c r="B55" s="118"/>
      <c r="F55" s="222"/>
      <c r="G55" s="222"/>
      <c r="H55" s="222"/>
      <c r="I55" s="222"/>
    </row>
    <row r="56" spans="2:9" ht="14.25" customHeight="1" x14ac:dyDescent="0.2">
      <c r="B56" s="118"/>
      <c r="F56" s="222"/>
      <c r="G56" s="222"/>
      <c r="H56" s="222"/>
      <c r="I56" s="222"/>
    </row>
    <row r="57" spans="2:9" ht="14.25" customHeight="1" x14ac:dyDescent="0.2">
      <c r="B57" s="118"/>
      <c r="F57" s="222"/>
      <c r="G57" s="222"/>
      <c r="H57" s="222"/>
      <c r="I57" s="222"/>
    </row>
    <row r="58" spans="2:9" x14ac:dyDescent="0.2">
      <c r="B58" s="118"/>
      <c r="F58" s="222"/>
      <c r="G58" s="222"/>
      <c r="H58" s="222"/>
      <c r="I58" s="222"/>
    </row>
    <row r="59" spans="2:9" x14ac:dyDescent="0.2">
      <c r="B59" s="118"/>
      <c r="F59" s="222"/>
      <c r="G59" s="222"/>
      <c r="H59" s="222"/>
      <c r="I59" s="222"/>
    </row>
    <row r="60" spans="2:9" x14ac:dyDescent="0.2">
      <c r="B60" s="118"/>
      <c r="F60" s="222"/>
      <c r="G60" s="222"/>
      <c r="H60" s="222"/>
      <c r="I60" s="222"/>
    </row>
    <row r="61" spans="2:9" ht="14.25" customHeight="1" x14ac:dyDescent="0.2">
      <c r="B61" s="118"/>
      <c r="F61" s="222"/>
      <c r="G61" s="222"/>
      <c r="H61" s="222"/>
      <c r="I61" s="222"/>
    </row>
    <row r="62" spans="2:9" x14ac:dyDescent="0.2">
      <c r="B62" s="118"/>
      <c r="F62" s="222"/>
      <c r="G62" s="222"/>
      <c r="H62" s="222"/>
      <c r="I62" s="222"/>
    </row>
    <row r="63" spans="2:9" x14ac:dyDescent="0.2">
      <c r="B63" s="118"/>
      <c r="F63" s="222"/>
      <c r="G63" s="222"/>
      <c r="H63" s="222"/>
      <c r="I63" s="222"/>
    </row>
    <row r="64" spans="2:9" x14ac:dyDescent="0.2">
      <c r="F64" s="222"/>
      <c r="G64" s="222"/>
      <c r="H64" s="222"/>
      <c r="I64" s="222"/>
    </row>
    <row r="65" spans="6:9" x14ac:dyDescent="0.2">
      <c r="F65" s="222"/>
      <c r="G65" s="222"/>
      <c r="H65" s="222"/>
      <c r="I65" s="222"/>
    </row>
    <row r="66" spans="6:9" x14ac:dyDescent="0.2">
      <c r="F66" s="222"/>
      <c r="G66" s="222"/>
      <c r="H66" s="222"/>
      <c r="I66" s="222"/>
    </row>
    <row r="67" spans="6:9" x14ac:dyDescent="0.2">
      <c r="F67" s="222"/>
      <c r="G67" s="222"/>
      <c r="H67" s="222"/>
      <c r="I67" s="222"/>
    </row>
    <row r="68" spans="6:9" ht="14.25" customHeight="1" x14ac:dyDescent="0.2">
      <c r="F68" s="222"/>
      <c r="G68" s="222"/>
      <c r="H68" s="222"/>
      <c r="I68" s="222"/>
    </row>
    <row r="69" spans="6:9" x14ac:dyDescent="0.2">
      <c r="F69" s="222"/>
      <c r="G69" s="222"/>
      <c r="H69" s="222"/>
      <c r="I69" s="222"/>
    </row>
    <row r="70" spans="6:9" x14ac:dyDescent="0.2">
      <c r="F70" s="222"/>
      <c r="G70" s="222"/>
      <c r="H70" s="222"/>
      <c r="I70" s="222"/>
    </row>
    <row r="71" spans="6:9" x14ac:dyDescent="0.2">
      <c r="F71" s="222"/>
      <c r="G71" s="222"/>
      <c r="H71" s="222"/>
      <c r="I71" s="222"/>
    </row>
    <row r="72" spans="6:9" ht="14.25" customHeight="1" x14ac:dyDescent="0.2">
      <c r="F72" s="222"/>
      <c r="G72" s="222"/>
      <c r="H72" s="222"/>
      <c r="I72" s="222"/>
    </row>
    <row r="73" spans="6:9" ht="14.25" customHeight="1" x14ac:dyDescent="0.2">
      <c r="F73" s="222"/>
      <c r="G73" s="222"/>
      <c r="H73" s="222"/>
      <c r="I73" s="222"/>
    </row>
    <row r="74" spans="6:9" x14ac:dyDescent="0.2">
      <c r="F74" s="222"/>
      <c r="G74" s="222"/>
      <c r="H74" s="222"/>
      <c r="I74" s="222"/>
    </row>
    <row r="75" spans="6:9" x14ac:dyDescent="0.2">
      <c r="F75" s="222"/>
      <c r="G75" s="222"/>
      <c r="H75" s="222"/>
      <c r="I75" s="222"/>
    </row>
    <row r="76" spans="6:9" ht="14.25" customHeight="1" x14ac:dyDescent="0.2">
      <c r="F76" s="222"/>
      <c r="G76" s="222"/>
      <c r="H76" s="222"/>
      <c r="I76" s="222"/>
    </row>
    <row r="77" spans="6:9" ht="14.25" customHeight="1" x14ac:dyDescent="0.2">
      <c r="F77" s="222"/>
      <c r="G77" s="222"/>
      <c r="H77" s="222"/>
      <c r="I77" s="222"/>
    </row>
    <row r="78" spans="6:9" x14ac:dyDescent="0.2">
      <c r="F78" s="222"/>
      <c r="G78" s="222"/>
      <c r="H78" s="222"/>
      <c r="I78" s="222"/>
    </row>
    <row r="79" spans="6:9" x14ac:dyDescent="0.2">
      <c r="F79" s="222"/>
      <c r="G79" s="222"/>
      <c r="H79" s="222"/>
      <c r="I79" s="222"/>
    </row>
    <row r="80" spans="6:9" ht="14.25" customHeight="1" x14ac:dyDescent="0.2">
      <c r="F80" s="222"/>
      <c r="G80" s="222"/>
      <c r="H80" s="222"/>
      <c r="I80" s="222"/>
    </row>
    <row r="81" spans="6:9" x14ac:dyDescent="0.2">
      <c r="F81" s="222"/>
      <c r="G81" s="222"/>
      <c r="H81" s="222"/>
      <c r="I81" s="222"/>
    </row>
    <row r="82" spans="6:9" x14ac:dyDescent="0.2">
      <c r="F82" s="222"/>
      <c r="G82" s="222"/>
      <c r="H82" s="222"/>
      <c r="I82" s="222"/>
    </row>
    <row r="83" spans="6:9" x14ac:dyDescent="0.2">
      <c r="F83" s="222"/>
      <c r="G83" s="222"/>
      <c r="H83" s="222"/>
      <c r="I83" s="222"/>
    </row>
    <row r="84" spans="6:9" x14ac:dyDescent="0.2">
      <c r="F84" s="222"/>
      <c r="G84" s="222"/>
      <c r="H84" s="222"/>
      <c r="I84" s="222"/>
    </row>
    <row r="85" spans="6:9" x14ac:dyDescent="0.2">
      <c r="F85" s="222"/>
      <c r="G85" s="222"/>
      <c r="H85" s="222"/>
      <c r="I85" s="222"/>
    </row>
    <row r="86" spans="6:9" x14ac:dyDescent="0.2">
      <c r="F86" s="222"/>
      <c r="G86" s="222"/>
      <c r="H86" s="222"/>
      <c r="I86" s="222"/>
    </row>
    <row r="87" spans="6:9" x14ac:dyDescent="0.2">
      <c r="F87" s="222"/>
      <c r="G87" s="222"/>
      <c r="H87" s="222"/>
      <c r="I87" s="222"/>
    </row>
    <row r="88" spans="6:9" ht="14.25" customHeight="1" x14ac:dyDescent="0.2">
      <c r="F88" s="222"/>
      <c r="G88" s="222"/>
      <c r="H88" s="222"/>
      <c r="I88" s="222"/>
    </row>
    <row r="89" spans="6:9" x14ac:dyDescent="0.2">
      <c r="F89" s="222"/>
      <c r="G89" s="222"/>
      <c r="H89" s="222"/>
      <c r="I89" s="222"/>
    </row>
    <row r="90" spans="6:9" x14ac:dyDescent="0.2">
      <c r="F90" s="222"/>
      <c r="G90" s="222"/>
      <c r="H90" s="222"/>
      <c r="I90" s="222"/>
    </row>
    <row r="91" spans="6:9" x14ac:dyDescent="0.2">
      <c r="F91" s="222"/>
      <c r="G91" s="222"/>
      <c r="H91" s="222"/>
      <c r="I91" s="222"/>
    </row>
    <row r="92" spans="6:9" x14ac:dyDescent="0.2">
      <c r="F92" s="222"/>
      <c r="G92" s="222"/>
      <c r="H92" s="222"/>
      <c r="I92" s="222"/>
    </row>
    <row r="93" spans="6:9" x14ac:dyDescent="0.2">
      <c r="F93" s="222"/>
      <c r="G93" s="222"/>
      <c r="H93" s="222"/>
      <c r="I93" s="222"/>
    </row>
    <row r="94" spans="6:9" x14ac:dyDescent="0.2">
      <c r="F94" s="222"/>
      <c r="G94" s="222"/>
      <c r="H94" s="222"/>
      <c r="I94" s="222"/>
    </row>
    <row r="95" spans="6:9" x14ac:dyDescent="0.2">
      <c r="F95" s="222"/>
      <c r="G95" s="222"/>
      <c r="H95" s="222"/>
      <c r="I95" s="222"/>
    </row>
    <row r="96" spans="6:9" ht="14.25" customHeight="1" x14ac:dyDescent="0.2">
      <c r="F96" s="222"/>
      <c r="G96" s="222"/>
      <c r="H96" s="222"/>
      <c r="I96" s="222"/>
    </row>
    <row r="97" spans="6:9" x14ac:dyDescent="0.2">
      <c r="F97" s="222"/>
      <c r="G97" s="222"/>
      <c r="H97" s="222"/>
      <c r="I97" s="222"/>
    </row>
    <row r="98" spans="6:9" ht="14.25" customHeight="1" x14ac:dyDescent="0.2">
      <c r="F98" s="222"/>
      <c r="G98" s="222"/>
      <c r="H98" s="222"/>
      <c r="I98" s="222"/>
    </row>
    <row r="99" spans="6:9" x14ac:dyDescent="0.2">
      <c r="F99" s="222"/>
      <c r="G99" s="222"/>
      <c r="H99" s="222"/>
      <c r="I99" s="222"/>
    </row>
    <row r="100" spans="6:9" ht="14.25" customHeight="1" x14ac:dyDescent="0.2">
      <c r="F100" s="222"/>
      <c r="G100" s="222"/>
      <c r="H100" s="222"/>
      <c r="I100" s="222"/>
    </row>
    <row r="101" spans="6:9" ht="14.25" customHeight="1" x14ac:dyDescent="0.2">
      <c r="F101" s="222"/>
      <c r="G101" s="222"/>
      <c r="H101" s="222"/>
      <c r="I101" s="222"/>
    </row>
    <row r="102" spans="6:9" x14ac:dyDescent="0.2">
      <c r="F102" s="222"/>
      <c r="G102" s="222"/>
      <c r="H102" s="222"/>
      <c r="I102" s="222"/>
    </row>
    <row r="103" spans="6:9" x14ac:dyDescent="0.2">
      <c r="F103" s="222"/>
      <c r="G103" s="222"/>
      <c r="H103" s="222"/>
      <c r="I103" s="222"/>
    </row>
    <row r="104" spans="6:9" x14ac:dyDescent="0.2">
      <c r="F104" s="222"/>
      <c r="G104" s="222"/>
      <c r="H104" s="222"/>
      <c r="I104" s="222"/>
    </row>
    <row r="105" spans="6:9" x14ac:dyDescent="0.2">
      <c r="F105" s="222"/>
      <c r="G105" s="222"/>
      <c r="H105" s="222"/>
      <c r="I105" s="222"/>
    </row>
    <row r="106" spans="6:9" x14ac:dyDescent="0.2">
      <c r="F106" s="222"/>
      <c r="G106" s="222"/>
      <c r="H106" s="222"/>
      <c r="I106" s="222"/>
    </row>
    <row r="107" spans="6:9" x14ac:dyDescent="0.2">
      <c r="F107" s="222"/>
      <c r="G107" s="222"/>
      <c r="H107" s="222"/>
      <c r="I107" s="222"/>
    </row>
    <row r="108" spans="6:9" x14ac:dyDescent="0.2">
      <c r="F108" s="223"/>
      <c r="G108" s="223"/>
      <c r="H108" s="223"/>
      <c r="I108" s="223"/>
    </row>
    <row r="109" spans="6:9" x14ac:dyDescent="0.2">
      <c r="F109" s="222"/>
      <c r="G109" s="222"/>
      <c r="H109" s="222"/>
      <c r="I109" s="222"/>
    </row>
    <row r="110" spans="6:9" x14ac:dyDescent="0.2">
      <c r="F110" s="222"/>
      <c r="G110" s="222"/>
      <c r="H110" s="222"/>
      <c r="I110" s="222"/>
    </row>
    <row r="111" spans="6:9" x14ac:dyDescent="0.2">
      <c r="F111" s="222"/>
      <c r="G111" s="222"/>
      <c r="H111" s="222"/>
      <c r="I111" s="222"/>
    </row>
    <row r="112" spans="6:9" x14ac:dyDescent="0.2">
      <c r="F112" s="222"/>
      <c r="G112" s="222"/>
      <c r="H112" s="222"/>
      <c r="I112" s="222"/>
    </row>
    <row r="113" spans="6:9" ht="14.25" customHeight="1" x14ac:dyDescent="0.2">
      <c r="F113" s="222"/>
      <c r="G113" s="222"/>
      <c r="H113" s="222"/>
      <c r="I113" s="222"/>
    </row>
    <row r="114" spans="6:9" x14ac:dyDescent="0.2">
      <c r="F114" s="222"/>
      <c r="G114" s="222"/>
      <c r="H114" s="222"/>
      <c r="I114" s="222"/>
    </row>
    <row r="115" spans="6:9" x14ac:dyDescent="0.2">
      <c r="F115" s="222"/>
      <c r="G115" s="222"/>
      <c r="H115" s="222"/>
      <c r="I115" s="222"/>
    </row>
    <row r="116" spans="6:9" x14ac:dyDescent="0.2">
      <c r="F116" s="175"/>
      <c r="G116" s="175"/>
      <c r="H116" s="175"/>
      <c r="I116" s="175"/>
    </row>
    <row r="117" spans="6:9" ht="14.25" customHeight="1" x14ac:dyDescent="0.2">
      <c r="F117" s="222"/>
      <c r="G117" s="222"/>
      <c r="H117" s="222"/>
      <c r="I117" s="222"/>
    </row>
    <row r="118" spans="6:9" x14ac:dyDescent="0.2">
      <c r="F118" s="175"/>
      <c r="G118" s="175"/>
      <c r="H118" s="175"/>
      <c r="I118" s="175"/>
    </row>
    <row r="119" spans="6:9" ht="14.25" customHeight="1" x14ac:dyDescent="0.2">
      <c r="F119" s="222"/>
      <c r="G119" s="222"/>
      <c r="H119" s="222"/>
      <c r="I119" s="222"/>
    </row>
    <row r="120" spans="6:9" x14ac:dyDescent="0.2">
      <c r="F120" s="222"/>
      <c r="G120" s="222"/>
      <c r="H120" s="222"/>
      <c r="I120" s="222"/>
    </row>
    <row r="121" spans="6:9" ht="14.25" customHeight="1" x14ac:dyDescent="0.2">
      <c r="F121" s="222"/>
      <c r="G121" s="222"/>
      <c r="H121" s="222"/>
      <c r="I121" s="222"/>
    </row>
    <row r="122" spans="6:9" ht="14.25" customHeight="1" x14ac:dyDescent="0.2">
      <c r="F122" s="222"/>
      <c r="G122" s="222"/>
      <c r="H122" s="222"/>
      <c r="I122" s="222"/>
    </row>
    <row r="123" spans="6:9" ht="14.25" customHeight="1" x14ac:dyDescent="0.2">
      <c r="F123" s="222"/>
      <c r="G123" s="222"/>
      <c r="H123" s="222"/>
      <c r="I123" s="222"/>
    </row>
    <row r="124" spans="6:9" ht="14.25" customHeight="1" x14ac:dyDescent="0.2">
      <c r="F124" s="222"/>
      <c r="G124" s="222"/>
      <c r="H124" s="222"/>
      <c r="I124" s="222"/>
    </row>
    <row r="125" spans="6:9" x14ac:dyDescent="0.2">
      <c r="F125" s="222"/>
      <c r="G125" s="222"/>
      <c r="H125" s="222"/>
      <c r="I125" s="222"/>
    </row>
    <row r="126" spans="6:9" x14ac:dyDescent="0.2">
      <c r="F126" s="222"/>
      <c r="G126" s="222"/>
      <c r="H126" s="222"/>
      <c r="I126" s="222"/>
    </row>
    <row r="127" spans="6:9" ht="14.25" customHeight="1" x14ac:dyDescent="0.2">
      <c r="F127" s="222"/>
      <c r="G127" s="222"/>
      <c r="H127" s="222"/>
      <c r="I127" s="222"/>
    </row>
    <row r="128" spans="6:9" x14ac:dyDescent="0.2">
      <c r="F128" s="222"/>
      <c r="G128" s="222"/>
      <c r="H128" s="222"/>
      <c r="I128" s="222"/>
    </row>
    <row r="129" spans="6:9" x14ac:dyDescent="0.2">
      <c r="F129" s="222"/>
      <c r="G129" s="222"/>
      <c r="H129" s="222"/>
      <c r="I129" s="222"/>
    </row>
    <row r="130" spans="6:9" x14ac:dyDescent="0.2">
      <c r="F130" s="222"/>
      <c r="G130" s="222"/>
      <c r="H130" s="222"/>
      <c r="I130" s="222"/>
    </row>
    <row r="131" spans="6:9" x14ac:dyDescent="0.2">
      <c r="F131" s="222"/>
      <c r="G131" s="222"/>
      <c r="H131" s="222"/>
      <c r="I131" s="222"/>
    </row>
    <row r="132" spans="6:9" ht="14.25" customHeight="1" x14ac:dyDescent="0.2">
      <c r="F132" s="222"/>
      <c r="G132" s="222"/>
      <c r="H132" s="222"/>
      <c r="I132" s="222"/>
    </row>
    <row r="133" spans="6:9" ht="14.25" customHeight="1" x14ac:dyDescent="0.2">
      <c r="F133" s="222"/>
      <c r="G133" s="222"/>
      <c r="H133" s="222"/>
      <c r="I133" s="222"/>
    </row>
    <row r="134" spans="6:9" x14ac:dyDescent="0.2">
      <c r="F134" s="222"/>
      <c r="G134" s="222"/>
      <c r="H134" s="222"/>
      <c r="I134" s="222"/>
    </row>
    <row r="135" spans="6:9" ht="14.25" customHeight="1" x14ac:dyDescent="0.2">
      <c r="F135" s="222"/>
      <c r="G135" s="222"/>
      <c r="H135" s="222"/>
      <c r="I135" s="222"/>
    </row>
    <row r="136" spans="6:9" x14ac:dyDescent="0.2">
      <c r="F136" s="222"/>
      <c r="G136" s="222"/>
      <c r="H136" s="222"/>
      <c r="I136" s="222"/>
    </row>
    <row r="137" spans="6:9" x14ac:dyDescent="0.2">
      <c r="F137" s="222"/>
      <c r="G137" s="222"/>
      <c r="H137" s="222"/>
      <c r="I137" s="222"/>
    </row>
    <row r="138" spans="6:9" x14ac:dyDescent="0.2">
      <c r="F138" s="222"/>
      <c r="G138" s="222"/>
      <c r="H138" s="222"/>
      <c r="I138" s="222"/>
    </row>
    <row r="139" spans="6:9" x14ac:dyDescent="0.2">
      <c r="F139" s="222"/>
      <c r="G139" s="222"/>
      <c r="H139" s="222"/>
      <c r="I139" s="222"/>
    </row>
    <row r="140" spans="6:9" ht="14.25" customHeight="1" x14ac:dyDescent="0.2">
      <c r="F140" s="222"/>
      <c r="G140" s="222"/>
      <c r="H140" s="222"/>
      <c r="I140" s="222"/>
    </row>
    <row r="141" spans="6:9" x14ac:dyDescent="0.2">
      <c r="F141" s="222"/>
      <c r="G141" s="222"/>
      <c r="H141" s="222"/>
      <c r="I141" s="222"/>
    </row>
    <row r="142" spans="6:9" ht="14.25" customHeight="1" x14ac:dyDescent="0.2">
      <c r="F142" s="222"/>
      <c r="G142" s="222"/>
      <c r="H142" s="222"/>
      <c r="I142" s="222"/>
    </row>
    <row r="143" spans="6:9" x14ac:dyDescent="0.2">
      <c r="F143" s="222"/>
      <c r="G143" s="222"/>
      <c r="H143" s="222"/>
      <c r="I143" s="222"/>
    </row>
    <row r="144" spans="6:9" ht="14.25" customHeight="1" x14ac:dyDescent="0.2">
      <c r="F144" s="222"/>
      <c r="G144" s="222"/>
      <c r="H144" s="222"/>
      <c r="I144" s="222"/>
    </row>
    <row r="145" spans="6:9" x14ac:dyDescent="0.2">
      <c r="F145" s="222"/>
      <c r="G145" s="222"/>
      <c r="H145" s="222"/>
      <c r="I145" s="222"/>
    </row>
    <row r="146" spans="6:9" ht="14.25" customHeight="1" x14ac:dyDescent="0.2">
      <c r="F146" s="222"/>
      <c r="G146" s="222"/>
      <c r="H146" s="222"/>
      <c r="I146" s="222"/>
    </row>
    <row r="147" spans="6:9" x14ac:dyDescent="0.2">
      <c r="F147" s="222"/>
      <c r="G147" s="222"/>
      <c r="H147" s="222"/>
      <c r="I147" s="222"/>
    </row>
    <row r="148" spans="6:9" x14ac:dyDescent="0.2">
      <c r="F148" s="222"/>
      <c r="G148" s="222"/>
      <c r="H148" s="222"/>
      <c r="I148" s="222"/>
    </row>
    <row r="149" spans="6:9" x14ac:dyDescent="0.2">
      <c r="F149" s="222"/>
      <c r="G149" s="222"/>
      <c r="H149" s="222"/>
      <c r="I149" s="222"/>
    </row>
    <row r="150" spans="6:9" x14ac:dyDescent="0.2">
      <c r="F150" s="223"/>
      <c r="G150" s="223"/>
      <c r="H150" s="223"/>
      <c r="I150" s="223"/>
    </row>
    <row r="151" spans="6:9" x14ac:dyDescent="0.2">
      <c r="F151" s="222"/>
      <c r="G151" s="222"/>
      <c r="H151" s="222"/>
      <c r="I151" s="222"/>
    </row>
    <row r="152" spans="6:9" x14ac:dyDescent="0.2">
      <c r="F152" s="222"/>
      <c r="G152" s="222"/>
      <c r="H152" s="222"/>
      <c r="I152" s="222"/>
    </row>
    <row r="153" spans="6:9" ht="14.25" customHeight="1" x14ac:dyDescent="0.2">
      <c r="F153" s="222"/>
      <c r="G153" s="222"/>
      <c r="H153" s="222"/>
      <c r="I153" s="222"/>
    </row>
    <row r="154" spans="6:9" x14ac:dyDescent="0.2">
      <c r="F154" s="222"/>
      <c r="G154" s="222"/>
      <c r="H154" s="222"/>
      <c r="I154" s="222"/>
    </row>
    <row r="155" spans="6:9" x14ac:dyDescent="0.2">
      <c r="F155" s="222"/>
      <c r="G155" s="222"/>
      <c r="H155" s="222"/>
      <c r="I155" s="222"/>
    </row>
    <row r="156" spans="6:9" x14ac:dyDescent="0.2">
      <c r="F156" s="222"/>
      <c r="G156" s="222"/>
      <c r="H156" s="222"/>
      <c r="I156" s="222"/>
    </row>
    <row r="157" spans="6:9" ht="14.25" customHeight="1" x14ac:dyDescent="0.2">
      <c r="F157" s="222"/>
      <c r="G157" s="222"/>
      <c r="H157" s="222"/>
      <c r="I157" s="222"/>
    </row>
    <row r="158" spans="6:9" ht="14.25" customHeight="1" x14ac:dyDescent="0.2">
      <c r="F158" s="222"/>
      <c r="G158" s="222"/>
      <c r="H158" s="222"/>
      <c r="I158" s="222"/>
    </row>
    <row r="159" spans="6:9" ht="14.25" customHeight="1" x14ac:dyDescent="0.2">
      <c r="F159" s="222"/>
      <c r="G159" s="222"/>
      <c r="H159" s="222"/>
      <c r="I159" s="222"/>
    </row>
    <row r="160" spans="6:9" x14ac:dyDescent="0.2">
      <c r="F160" s="222"/>
      <c r="G160" s="222"/>
      <c r="H160" s="222"/>
      <c r="I160" s="222"/>
    </row>
    <row r="161" spans="6:9" ht="14.25" customHeight="1" x14ac:dyDescent="0.2">
      <c r="F161" s="222"/>
      <c r="G161" s="222"/>
      <c r="H161" s="222"/>
      <c r="I161" s="222"/>
    </row>
    <row r="162" spans="6:9" x14ac:dyDescent="0.2">
      <c r="F162" s="222"/>
      <c r="G162" s="222"/>
      <c r="H162" s="222"/>
      <c r="I162" s="222"/>
    </row>
    <row r="163" spans="6:9" x14ac:dyDescent="0.2">
      <c r="F163" s="222"/>
      <c r="G163" s="222"/>
      <c r="H163" s="222"/>
      <c r="I163" s="222"/>
    </row>
    <row r="164" spans="6:9" x14ac:dyDescent="0.2">
      <c r="F164" s="222"/>
      <c r="G164" s="222"/>
      <c r="H164" s="222"/>
      <c r="I164" s="222"/>
    </row>
    <row r="165" spans="6:9" x14ac:dyDescent="0.2">
      <c r="F165" s="222"/>
      <c r="G165" s="222"/>
      <c r="H165" s="222"/>
      <c r="I165" s="222"/>
    </row>
    <row r="166" spans="6:9" x14ac:dyDescent="0.2">
      <c r="F166" s="222"/>
      <c r="G166" s="222"/>
      <c r="H166" s="222"/>
      <c r="I166" s="222"/>
    </row>
    <row r="167" spans="6:9" ht="14.25" customHeight="1" x14ac:dyDescent="0.2">
      <c r="F167" s="222"/>
      <c r="G167" s="222"/>
      <c r="H167" s="222"/>
      <c r="I167" s="222"/>
    </row>
    <row r="168" spans="6:9" x14ac:dyDescent="0.2">
      <c r="F168" s="207"/>
      <c r="G168" s="207"/>
      <c r="H168" s="207"/>
      <c r="I168" s="207"/>
    </row>
    <row r="169" spans="6:9" x14ac:dyDescent="0.2">
      <c r="F169" s="222"/>
      <c r="G169" s="222"/>
      <c r="H169" s="222"/>
      <c r="I169" s="222"/>
    </row>
    <row r="170" spans="6:9" x14ac:dyDescent="0.2">
      <c r="F170" s="222"/>
      <c r="G170" s="222"/>
      <c r="H170" s="222"/>
      <c r="I170" s="222"/>
    </row>
    <row r="171" spans="6:9" x14ac:dyDescent="0.2">
      <c r="F171" s="222"/>
      <c r="G171" s="222"/>
      <c r="H171" s="222"/>
      <c r="I171" s="222"/>
    </row>
    <row r="172" spans="6:9" ht="14.25" customHeight="1" x14ac:dyDescent="0.2">
      <c r="F172" s="222"/>
      <c r="G172" s="222"/>
      <c r="H172" s="222"/>
      <c r="I172" s="222"/>
    </row>
    <row r="173" spans="6:9" x14ac:dyDescent="0.2">
      <c r="F173" s="222"/>
      <c r="G173" s="222"/>
      <c r="H173" s="222"/>
      <c r="I173" s="222"/>
    </row>
    <row r="174" spans="6:9" x14ac:dyDescent="0.2">
      <c r="F174" s="222"/>
      <c r="G174" s="222"/>
      <c r="H174" s="222"/>
      <c r="I174" s="222"/>
    </row>
    <row r="175" spans="6:9" x14ac:dyDescent="0.2">
      <c r="F175" s="222"/>
      <c r="G175" s="222"/>
      <c r="H175" s="222"/>
      <c r="I175" s="222"/>
    </row>
    <row r="176" spans="6:9" x14ac:dyDescent="0.2">
      <c r="F176" s="222"/>
      <c r="G176" s="222"/>
      <c r="H176" s="222"/>
      <c r="I176" s="222"/>
    </row>
    <row r="177" spans="6:9" x14ac:dyDescent="0.2">
      <c r="F177" s="222"/>
      <c r="G177" s="222"/>
      <c r="H177" s="222"/>
      <c r="I177" s="222"/>
    </row>
    <row r="178" spans="6:9" x14ac:dyDescent="0.2">
      <c r="F178" s="222"/>
      <c r="G178" s="222"/>
      <c r="H178" s="222"/>
      <c r="I178" s="222"/>
    </row>
    <row r="179" spans="6:9" ht="14.25" customHeight="1" x14ac:dyDescent="0.2">
      <c r="F179" s="222"/>
      <c r="G179" s="222"/>
      <c r="H179" s="222"/>
      <c r="I179" s="222"/>
    </row>
    <row r="180" spans="6:9" x14ac:dyDescent="0.2">
      <c r="F180" s="222"/>
      <c r="G180" s="222"/>
      <c r="H180" s="222"/>
      <c r="I180" s="222"/>
    </row>
    <row r="181" spans="6:9" x14ac:dyDescent="0.2">
      <c r="F181" s="222"/>
      <c r="G181" s="222"/>
      <c r="H181" s="222"/>
      <c r="I181" s="222"/>
    </row>
    <row r="182" spans="6:9" x14ac:dyDescent="0.2">
      <c r="F182" s="222"/>
      <c r="G182" s="222"/>
      <c r="H182" s="222"/>
      <c r="I182" s="222"/>
    </row>
    <row r="183" spans="6:9" ht="14.25" customHeight="1" x14ac:dyDescent="0.2">
      <c r="F183" s="222"/>
      <c r="G183" s="222"/>
      <c r="H183" s="222"/>
      <c r="I183" s="222"/>
    </row>
    <row r="184" spans="6:9" ht="14.25" customHeight="1" x14ac:dyDescent="0.2">
      <c r="F184" s="222"/>
      <c r="G184" s="222"/>
      <c r="H184" s="222"/>
      <c r="I184" s="222"/>
    </row>
    <row r="185" spans="6:9" x14ac:dyDescent="0.2">
      <c r="F185" s="222"/>
      <c r="G185" s="222"/>
      <c r="H185" s="222"/>
      <c r="I185" s="222"/>
    </row>
    <row r="186" spans="6:9" x14ac:dyDescent="0.2">
      <c r="F186" s="222"/>
      <c r="G186" s="222"/>
      <c r="H186" s="222"/>
      <c r="I186" s="222"/>
    </row>
    <row r="187" spans="6:9" ht="14.25" customHeight="1" x14ac:dyDescent="0.2">
      <c r="F187" s="222"/>
      <c r="G187" s="222"/>
      <c r="H187" s="222"/>
      <c r="I187" s="222"/>
    </row>
    <row r="188" spans="6:9" ht="14.25" customHeight="1" x14ac:dyDescent="0.2">
      <c r="F188" s="222"/>
      <c r="G188" s="222"/>
      <c r="H188" s="222"/>
      <c r="I188" s="222"/>
    </row>
    <row r="189" spans="6:9" x14ac:dyDescent="0.2">
      <c r="F189" s="222"/>
      <c r="G189" s="222"/>
      <c r="H189" s="222"/>
      <c r="I189" s="222"/>
    </row>
    <row r="190" spans="6:9" x14ac:dyDescent="0.2">
      <c r="F190" s="222"/>
      <c r="G190" s="222"/>
      <c r="H190" s="222"/>
      <c r="I190" s="222"/>
    </row>
    <row r="191" spans="6:9" ht="14.25" customHeight="1" x14ac:dyDescent="0.2">
      <c r="F191" s="222"/>
      <c r="G191" s="222"/>
      <c r="H191" s="222"/>
      <c r="I191" s="222"/>
    </row>
    <row r="192" spans="6:9" x14ac:dyDescent="0.2">
      <c r="F192" s="222"/>
      <c r="G192" s="222"/>
      <c r="H192" s="222"/>
      <c r="I192" s="222"/>
    </row>
    <row r="193" spans="6:9" x14ac:dyDescent="0.2">
      <c r="F193" s="222"/>
      <c r="G193" s="222"/>
      <c r="H193" s="222"/>
      <c r="I193" s="222"/>
    </row>
    <row r="194" spans="6:9" x14ac:dyDescent="0.2">
      <c r="F194" s="222"/>
      <c r="G194" s="222"/>
      <c r="H194" s="222"/>
      <c r="I194" s="222"/>
    </row>
    <row r="195" spans="6:9" x14ac:dyDescent="0.2">
      <c r="F195" s="222"/>
      <c r="G195" s="222"/>
      <c r="H195" s="222"/>
      <c r="I195" s="222"/>
    </row>
    <row r="196" spans="6:9" x14ac:dyDescent="0.2">
      <c r="F196" s="222"/>
      <c r="G196" s="222"/>
      <c r="H196" s="222"/>
      <c r="I196" s="222"/>
    </row>
    <row r="197" spans="6:9" x14ac:dyDescent="0.2">
      <c r="F197" s="222"/>
      <c r="G197" s="222"/>
      <c r="H197" s="222"/>
      <c r="I197" s="222"/>
    </row>
    <row r="198" spans="6:9" x14ac:dyDescent="0.2">
      <c r="F198" s="222"/>
      <c r="G198" s="222"/>
      <c r="H198" s="222"/>
      <c r="I198" s="222"/>
    </row>
    <row r="199" spans="6:9" ht="14.25" customHeight="1" x14ac:dyDescent="0.2">
      <c r="F199" s="222"/>
      <c r="G199" s="222"/>
      <c r="H199" s="222"/>
      <c r="I199" s="222"/>
    </row>
    <row r="200" spans="6:9" x14ac:dyDescent="0.2">
      <c r="F200" s="222"/>
      <c r="G200" s="222"/>
      <c r="H200" s="222"/>
      <c r="I200" s="222"/>
    </row>
    <row r="201" spans="6:9" x14ac:dyDescent="0.2">
      <c r="F201" s="222"/>
      <c r="G201" s="222"/>
      <c r="H201" s="222"/>
      <c r="I201" s="222"/>
    </row>
    <row r="202" spans="6:9" x14ac:dyDescent="0.2">
      <c r="F202" s="222"/>
      <c r="G202" s="222"/>
      <c r="H202" s="222"/>
      <c r="I202" s="222"/>
    </row>
    <row r="203" spans="6:9" ht="14.25" customHeight="1" x14ac:dyDescent="0.2">
      <c r="F203" s="222"/>
      <c r="G203" s="222"/>
      <c r="H203" s="222"/>
      <c r="I203" s="222"/>
    </row>
    <row r="204" spans="6:9" x14ac:dyDescent="0.2">
      <c r="F204" s="222"/>
      <c r="G204" s="222"/>
      <c r="H204" s="222"/>
      <c r="I204" s="222"/>
    </row>
    <row r="205" spans="6:9" ht="14.25" customHeight="1" x14ac:dyDescent="0.2">
      <c r="F205" s="222"/>
      <c r="G205" s="222"/>
      <c r="H205" s="222"/>
      <c r="I205" s="222"/>
    </row>
    <row r="206" spans="6:9" x14ac:dyDescent="0.2">
      <c r="F206" s="222"/>
      <c r="G206" s="222"/>
      <c r="H206" s="222"/>
      <c r="I206" s="222"/>
    </row>
    <row r="207" spans="6:9" ht="14.25" customHeight="1" x14ac:dyDescent="0.2">
      <c r="F207" s="222"/>
      <c r="G207" s="222"/>
      <c r="H207" s="222"/>
      <c r="I207" s="222"/>
    </row>
    <row r="208" spans="6:9" x14ac:dyDescent="0.2">
      <c r="F208" s="222"/>
      <c r="G208" s="222"/>
      <c r="H208" s="222"/>
      <c r="I208" s="222"/>
    </row>
    <row r="209" spans="6:9" ht="14.25" customHeight="1" x14ac:dyDescent="0.2">
      <c r="F209" s="222"/>
      <c r="G209" s="222"/>
      <c r="H209" s="222"/>
      <c r="I209" s="222"/>
    </row>
    <row r="210" spans="6:9" x14ac:dyDescent="0.2">
      <c r="F210" s="222"/>
      <c r="G210" s="222"/>
      <c r="H210" s="222"/>
      <c r="I210" s="222"/>
    </row>
    <row r="211" spans="6:9" ht="14.25" customHeight="1" x14ac:dyDescent="0.2">
      <c r="F211" s="222"/>
      <c r="G211" s="222"/>
      <c r="H211" s="222"/>
      <c r="I211" s="222"/>
    </row>
    <row r="212" spans="6:9" ht="14.25" customHeight="1" x14ac:dyDescent="0.2">
      <c r="F212" s="222"/>
      <c r="G212" s="222"/>
      <c r="H212" s="222"/>
      <c r="I212" s="222"/>
    </row>
    <row r="213" spans="6:9" x14ac:dyDescent="0.2">
      <c r="F213" s="222"/>
      <c r="G213" s="222"/>
      <c r="H213" s="222"/>
      <c r="I213" s="222"/>
    </row>
    <row r="214" spans="6:9" x14ac:dyDescent="0.2">
      <c r="F214" s="222"/>
      <c r="G214" s="222"/>
      <c r="H214" s="222"/>
      <c r="I214" s="222"/>
    </row>
    <row r="215" spans="6:9" x14ac:dyDescent="0.2">
      <c r="F215" s="222"/>
      <c r="G215" s="222"/>
      <c r="H215" s="222"/>
      <c r="I215" s="222"/>
    </row>
    <row r="216" spans="6:9" x14ac:dyDescent="0.2">
      <c r="F216" s="222"/>
      <c r="G216" s="222"/>
      <c r="H216" s="222"/>
      <c r="I216" s="222"/>
    </row>
    <row r="217" spans="6:9" x14ac:dyDescent="0.2">
      <c r="F217" s="222"/>
      <c r="G217" s="222"/>
      <c r="H217" s="222"/>
      <c r="I217" s="222"/>
    </row>
    <row r="218" spans="6:9" x14ac:dyDescent="0.2">
      <c r="F218" s="222"/>
      <c r="G218" s="222"/>
      <c r="H218" s="222"/>
      <c r="I218" s="222"/>
    </row>
    <row r="219" spans="6:9" x14ac:dyDescent="0.2">
      <c r="F219" s="223"/>
      <c r="G219" s="223"/>
      <c r="H219" s="223"/>
      <c r="I219" s="223"/>
    </row>
    <row r="220" spans="6:9" x14ac:dyDescent="0.2">
      <c r="F220" s="222"/>
      <c r="G220" s="222"/>
      <c r="H220" s="222"/>
      <c r="I220" s="222"/>
    </row>
    <row r="221" spans="6:9" x14ac:dyDescent="0.2">
      <c r="F221" s="222"/>
      <c r="G221" s="222"/>
      <c r="H221" s="222"/>
      <c r="I221" s="222"/>
    </row>
    <row r="222" spans="6:9" x14ac:dyDescent="0.2">
      <c r="F222" s="222"/>
      <c r="G222" s="222"/>
      <c r="H222" s="222"/>
      <c r="I222" s="222"/>
    </row>
    <row r="223" spans="6:9" x14ac:dyDescent="0.2">
      <c r="F223" s="222"/>
      <c r="G223" s="222"/>
      <c r="H223" s="222"/>
      <c r="I223" s="222"/>
    </row>
    <row r="224" spans="6:9" ht="14.25" customHeight="1" x14ac:dyDescent="0.2">
      <c r="F224" s="222"/>
      <c r="G224" s="222"/>
      <c r="H224" s="222"/>
      <c r="I224" s="222"/>
    </row>
    <row r="225" spans="6:9" x14ac:dyDescent="0.2">
      <c r="F225" s="222"/>
      <c r="G225" s="222"/>
      <c r="H225" s="222"/>
      <c r="I225" s="222"/>
    </row>
    <row r="226" spans="6:9" x14ac:dyDescent="0.2">
      <c r="F226" s="222"/>
      <c r="G226" s="222"/>
      <c r="H226" s="222"/>
      <c r="I226" s="222"/>
    </row>
    <row r="227" spans="6:9" x14ac:dyDescent="0.2">
      <c r="F227" s="175"/>
      <c r="G227" s="175"/>
      <c r="H227" s="175"/>
      <c r="I227" s="175"/>
    </row>
    <row r="228" spans="6:9" ht="14.25" customHeight="1" x14ac:dyDescent="0.2">
      <c r="F228" s="222"/>
      <c r="G228" s="222"/>
      <c r="H228" s="222"/>
      <c r="I228" s="222"/>
    </row>
    <row r="229" spans="6:9" x14ac:dyDescent="0.2">
      <c r="F229" s="175"/>
      <c r="G229" s="175"/>
      <c r="H229" s="175"/>
      <c r="I229" s="175"/>
    </row>
    <row r="230" spans="6:9" ht="14.25" customHeight="1" x14ac:dyDescent="0.2">
      <c r="F230" s="222"/>
      <c r="G230" s="222"/>
      <c r="H230" s="222"/>
      <c r="I230" s="222"/>
    </row>
    <row r="231" spans="6:9" ht="14.25" customHeight="1" x14ac:dyDescent="0.2">
      <c r="F231" s="222"/>
      <c r="G231" s="222"/>
      <c r="H231" s="222"/>
      <c r="I231" s="222"/>
    </row>
    <row r="232" spans="6:9" ht="14.25" customHeight="1" x14ac:dyDescent="0.2">
      <c r="F232" s="222"/>
      <c r="G232" s="222"/>
      <c r="H232" s="222"/>
      <c r="I232" s="222"/>
    </row>
  </sheetData>
  <sortState ref="B10:J23">
    <sortCondition ref="B10:B23"/>
  </sortState>
  <mergeCells count="4">
    <mergeCell ref="A1:E1"/>
    <mergeCell ref="A4:E4"/>
    <mergeCell ref="A6:E6"/>
    <mergeCell ref="A7:E7"/>
  </mergeCells>
  <phoneticPr fontId="0" type="noConversion"/>
  <printOptions horizontalCentered="1"/>
  <pageMargins left="0.35433070866141736" right="0.43307086614173229" top="0.62992125984251968" bottom="0.98425196850393704" header="0.27559055118110237" footer="0.51181102362204722"/>
  <pageSetup paperSize="9" scale="9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>
      <selection activeCell="B9" sqref="B9:C9"/>
    </sheetView>
  </sheetViews>
  <sheetFormatPr defaultRowHeight="14.25" x14ac:dyDescent="0.2"/>
  <cols>
    <col min="1" max="1" width="4.5703125" style="118" customWidth="1"/>
    <col min="2" max="2" width="11.42578125" style="122" customWidth="1"/>
    <col min="3" max="10" width="11.42578125" style="118" customWidth="1"/>
    <col min="11" max="11" width="4.5703125" style="118" customWidth="1"/>
    <col min="12" max="12" width="11.42578125" style="118" customWidth="1"/>
    <col min="13" max="13" width="4.5703125" style="118" customWidth="1"/>
    <col min="14" max="16384" width="9.140625" style="118"/>
  </cols>
  <sheetData>
    <row r="1" spans="1:11" ht="23.25" x14ac:dyDescent="0.35">
      <c r="A1" s="268" t="str">
        <f>Cover!B1</f>
        <v>Enter Group Name Here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23.25" customHeight="1" x14ac:dyDescent="0.2"/>
    <row r="3" spans="1:11" x14ac:dyDescent="0.2">
      <c r="A3" s="206"/>
      <c r="B3" s="180"/>
      <c r="C3" s="7"/>
    </row>
    <row r="4" spans="1:11" ht="18" x14ac:dyDescent="0.25">
      <c r="A4" s="288" t="str">
        <f>CONCATENATE(Cover!$A$9," - ",Cover!A13)</f>
        <v>Enter Camp Name Here - Enter Campsite Name Here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</row>
    <row r="5" spans="1:11" ht="18" x14ac:dyDescent="0.25"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1" ht="18" x14ac:dyDescent="0.25">
      <c r="A6" s="288" t="s">
        <v>181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</row>
    <row r="7" spans="1:11" x14ac:dyDescent="0.2">
      <c r="A7" s="333"/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ht="15" x14ac:dyDescent="0.25">
      <c r="B8" s="336" t="s">
        <v>134</v>
      </c>
      <c r="C8" s="336"/>
      <c r="D8" s="336" t="s">
        <v>182</v>
      </c>
      <c r="E8" s="336"/>
      <c r="F8" s="336"/>
      <c r="G8" s="336"/>
      <c r="H8" s="336"/>
      <c r="I8" s="336"/>
      <c r="J8" s="336"/>
      <c r="K8" s="182"/>
    </row>
    <row r="9" spans="1:11" x14ac:dyDescent="0.2">
      <c r="B9" s="334"/>
      <c r="C9" s="334"/>
      <c r="D9" s="335"/>
      <c r="E9" s="335"/>
      <c r="F9" s="335"/>
      <c r="G9" s="335"/>
      <c r="H9" s="335"/>
      <c r="I9" s="335"/>
      <c r="J9" s="335"/>
    </row>
    <row r="10" spans="1:11" x14ac:dyDescent="0.2">
      <c r="B10" s="337"/>
      <c r="C10" s="337"/>
      <c r="D10" s="338"/>
      <c r="E10" s="338"/>
      <c r="F10" s="338"/>
      <c r="G10" s="338"/>
      <c r="H10" s="338"/>
      <c r="I10" s="338"/>
      <c r="J10" s="338"/>
    </row>
    <row r="11" spans="1:11" x14ac:dyDescent="0.2">
      <c r="B11" s="337"/>
      <c r="C11" s="337"/>
      <c r="D11" s="338"/>
      <c r="E11" s="338"/>
      <c r="F11" s="338"/>
      <c r="G11" s="338"/>
      <c r="H11" s="338"/>
      <c r="I11" s="338"/>
      <c r="J11" s="338"/>
    </row>
    <row r="12" spans="1:11" x14ac:dyDescent="0.2">
      <c r="B12" s="337"/>
      <c r="C12" s="337"/>
      <c r="D12" s="338"/>
      <c r="E12" s="338"/>
      <c r="F12" s="338"/>
      <c r="G12" s="338"/>
      <c r="H12" s="338"/>
      <c r="I12" s="338"/>
      <c r="J12" s="338"/>
    </row>
    <row r="13" spans="1:11" x14ac:dyDescent="0.2">
      <c r="B13" s="337"/>
      <c r="C13" s="337"/>
      <c r="D13" s="338"/>
      <c r="E13" s="338"/>
      <c r="F13" s="338"/>
      <c r="G13" s="338"/>
      <c r="H13" s="338"/>
      <c r="I13" s="338"/>
      <c r="J13" s="338"/>
    </row>
    <row r="14" spans="1:11" ht="14.25" customHeight="1" x14ac:dyDescent="0.2">
      <c r="B14" s="338"/>
      <c r="C14" s="338"/>
      <c r="D14" s="338"/>
      <c r="E14" s="338"/>
      <c r="F14" s="338"/>
      <c r="G14" s="338"/>
      <c r="H14" s="338"/>
      <c r="I14" s="338"/>
      <c r="J14" s="338"/>
    </row>
    <row r="15" spans="1:11" ht="14.25" customHeight="1" x14ac:dyDescent="0.2">
      <c r="B15" s="337"/>
      <c r="C15" s="337"/>
      <c r="D15" s="338"/>
      <c r="E15" s="338"/>
      <c r="F15" s="338"/>
      <c r="G15" s="338"/>
      <c r="H15" s="338"/>
      <c r="I15" s="338"/>
      <c r="J15" s="338"/>
    </row>
    <row r="16" spans="1:11" ht="14.25" customHeight="1" x14ac:dyDescent="0.2">
      <c r="B16" s="338"/>
      <c r="C16" s="338"/>
      <c r="D16" s="338"/>
      <c r="E16" s="338"/>
      <c r="F16" s="338"/>
      <c r="G16" s="338"/>
      <c r="H16" s="338"/>
      <c r="I16" s="338"/>
      <c r="J16" s="338"/>
    </row>
    <row r="17" spans="2:10" ht="14.25" customHeight="1" x14ac:dyDescent="0.2">
      <c r="B17" s="338"/>
      <c r="C17" s="338"/>
      <c r="D17" s="338"/>
      <c r="E17" s="338"/>
      <c r="F17" s="338"/>
      <c r="G17" s="338"/>
      <c r="H17" s="338"/>
      <c r="I17" s="338"/>
      <c r="J17" s="338"/>
    </row>
    <row r="18" spans="2:10" ht="14.25" customHeight="1" x14ac:dyDescent="0.2">
      <c r="B18" s="338"/>
      <c r="C18" s="338"/>
      <c r="D18" s="338"/>
      <c r="E18" s="338"/>
      <c r="F18" s="338"/>
      <c r="G18" s="338"/>
      <c r="H18" s="338"/>
      <c r="I18" s="338"/>
      <c r="J18" s="338"/>
    </row>
    <row r="19" spans="2:10" ht="14.25" customHeight="1" x14ac:dyDescent="0.2">
      <c r="B19" s="338"/>
      <c r="C19" s="338"/>
      <c r="D19" s="338"/>
      <c r="E19" s="338"/>
      <c r="F19" s="338"/>
      <c r="G19" s="338"/>
      <c r="H19" s="338"/>
      <c r="I19" s="338"/>
      <c r="J19" s="338"/>
    </row>
    <row r="20" spans="2:10" ht="14.25" customHeight="1" x14ac:dyDescent="0.2">
      <c r="B20" s="338"/>
      <c r="C20" s="338"/>
      <c r="D20" s="338"/>
      <c r="E20" s="338"/>
      <c r="F20" s="338"/>
      <c r="G20" s="338"/>
      <c r="H20" s="338"/>
      <c r="I20" s="338"/>
      <c r="J20" s="338"/>
    </row>
    <row r="21" spans="2:10" ht="14.25" customHeight="1" x14ac:dyDescent="0.2">
      <c r="B21" s="338"/>
      <c r="C21" s="338"/>
      <c r="D21" s="338"/>
      <c r="E21" s="338"/>
      <c r="F21" s="338"/>
      <c r="G21" s="338"/>
      <c r="H21" s="338"/>
      <c r="I21" s="338"/>
      <c r="J21" s="338"/>
    </row>
    <row r="22" spans="2:10" ht="14.25" customHeight="1" x14ac:dyDescent="0.2">
      <c r="B22" s="338"/>
      <c r="C22" s="338"/>
      <c r="D22" s="338"/>
      <c r="E22" s="338"/>
      <c r="F22" s="338"/>
      <c r="G22" s="338"/>
      <c r="H22" s="338"/>
      <c r="I22" s="338"/>
      <c r="J22" s="338"/>
    </row>
    <row r="23" spans="2:10" ht="14.25" customHeight="1" x14ac:dyDescent="0.2">
      <c r="B23" s="338"/>
      <c r="C23" s="338"/>
      <c r="D23" s="338"/>
      <c r="E23" s="338"/>
      <c r="F23" s="338"/>
      <c r="G23" s="338"/>
      <c r="H23" s="338"/>
      <c r="I23" s="338"/>
      <c r="J23" s="338"/>
    </row>
    <row r="24" spans="2:10" ht="14.25" customHeight="1" x14ac:dyDescent="0.2">
      <c r="B24" s="338"/>
      <c r="C24" s="338"/>
      <c r="D24" s="338"/>
      <c r="E24" s="338"/>
      <c r="F24" s="338"/>
      <c r="G24" s="338"/>
      <c r="H24" s="338"/>
      <c r="I24" s="338"/>
      <c r="J24" s="338"/>
    </row>
    <row r="25" spans="2:10" ht="14.25" customHeight="1" x14ac:dyDescent="0.2">
      <c r="B25" s="338"/>
      <c r="C25" s="338"/>
      <c r="D25" s="338"/>
      <c r="E25" s="338"/>
      <c r="F25" s="338"/>
      <c r="G25" s="338"/>
      <c r="H25" s="338"/>
      <c r="I25" s="338"/>
      <c r="J25" s="338"/>
    </row>
    <row r="26" spans="2:10" ht="14.25" customHeight="1" x14ac:dyDescent="0.2">
      <c r="B26" s="338"/>
      <c r="C26" s="338"/>
      <c r="D26" s="338"/>
      <c r="E26" s="338"/>
      <c r="F26" s="338"/>
      <c r="G26" s="338"/>
      <c r="H26" s="338"/>
      <c r="I26" s="338"/>
      <c r="J26" s="338"/>
    </row>
    <row r="27" spans="2:10" ht="14.25" customHeight="1" x14ac:dyDescent="0.2">
      <c r="B27" s="118"/>
      <c r="D27" s="339"/>
      <c r="E27" s="339"/>
      <c r="F27" s="339"/>
      <c r="G27" s="339"/>
      <c r="H27" s="339"/>
      <c r="I27" s="339"/>
      <c r="J27" s="339"/>
    </row>
    <row r="28" spans="2:10" ht="14.25" customHeight="1" x14ac:dyDescent="0.2">
      <c r="B28" s="118"/>
      <c r="D28" s="339"/>
      <c r="E28" s="339"/>
      <c r="F28" s="339"/>
      <c r="G28" s="339"/>
      <c r="H28" s="339"/>
      <c r="I28" s="339"/>
      <c r="J28" s="339"/>
    </row>
    <row r="29" spans="2:10" ht="14.25" customHeight="1" x14ac:dyDescent="0.2">
      <c r="B29" s="118"/>
      <c r="D29" s="339"/>
      <c r="E29" s="339"/>
      <c r="F29" s="339"/>
      <c r="G29" s="339"/>
      <c r="H29" s="339"/>
      <c r="I29" s="339"/>
      <c r="J29" s="339"/>
    </row>
    <row r="30" spans="2:10" ht="14.25" customHeight="1" x14ac:dyDescent="0.2">
      <c r="B30" s="118"/>
      <c r="D30" s="339"/>
      <c r="E30" s="339"/>
      <c r="F30" s="339"/>
      <c r="G30" s="339"/>
      <c r="H30" s="339"/>
      <c r="I30" s="339"/>
      <c r="J30" s="339"/>
    </row>
    <row r="31" spans="2:10" ht="14.25" customHeight="1" x14ac:dyDescent="0.2">
      <c r="B31" s="118"/>
    </row>
    <row r="32" spans="2:10" ht="14.25" customHeight="1" x14ac:dyDescent="0.2">
      <c r="B32" s="118"/>
    </row>
    <row r="33" spans="2:2" ht="14.25" customHeight="1" x14ac:dyDescent="0.2">
      <c r="B33" s="118"/>
    </row>
    <row r="34" spans="2:2" ht="14.25" customHeight="1" x14ac:dyDescent="0.2">
      <c r="B34" s="118"/>
    </row>
    <row r="35" spans="2:2" ht="14.25" customHeight="1" x14ac:dyDescent="0.2">
      <c r="B35" s="118"/>
    </row>
    <row r="36" spans="2:2" ht="14.25" customHeight="1" x14ac:dyDescent="0.2"/>
    <row r="37" spans="2:2" ht="14.25" customHeight="1" x14ac:dyDescent="0.2"/>
    <row r="38" spans="2:2" ht="14.25" customHeight="1" x14ac:dyDescent="0.2"/>
  </sheetData>
  <mergeCells count="50">
    <mergeCell ref="D29:F29"/>
    <mergeCell ref="G29:J29"/>
    <mergeCell ref="B26:C26"/>
    <mergeCell ref="D30:F30"/>
    <mergeCell ref="G30:J30"/>
    <mergeCell ref="D26:J26"/>
    <mergeCell ref="D27:F27"/>
    <mergeCell ref="G27:J27"/>
    <mergeCell ref="D28:F28"/>
    <mergeCell ref="G28:J28"/>
    <mergeCell ref="D22:J22"/>
    <mergeCell ref="B24:C24"/>
    <mergeCell ref="B25:C25"/>
    <mergeCell ref="B22:C22"/>
    <mergeCell ref="B23:C23"/>
    <mergeCell ref="D23:J23"/>
    <mergeCell ref="D24:J24"/>
    <mergeCell ref="D25:J25"/>
    <mergeCell ref="D18:J18"/>
    <mergeCell ref="B20:C20"/>
    <mergeCell ref="B21:C21"/>
    <mergeCell ref="D19:J19"/>
    <mergeCell ref="D20:J20"/>
    <mergeCell ref="B18:C18"/>
    <mergeCell ref="B19:C19"/>
    <mergeCell ref="D21:J21"/>
    <mergeCell ref="B16:C16"/>
    <mergeCell ref="B17:C17"/>
    <mergeCell ref="D15:J15"/>
    <mergeCell ref="D16:J16"/>
    <mergeCell ref="D17:J17"/>
    <mergeCell ref="B10:C10"/>
    <mergeCell ref="B11:C11"/>
    <mergeCell ref="D10:J10"/>
    <mergeCell ref="B12:C12"/>
    <mergeCell ref="B15:C15"/>
    <mergeCell ref="B14:C14"/>
    <mergeCell ref="D11:J11"/>
    <mergeCell ref="B13:C13"/>
    <mergeCell ref="D13:J13"/>
    <mergeCell ref="D12:J12"/>
    <mergeCell ref="D14:J14"/>
    <mergeCell ref="B9:C9"/>
    <mergeCell ref="D9:J9"/>
    <mergeCell ref="A1:K1"/>
    <mergeCell ref="A4:K4"/>
    <mergeCell ref="A6:K6"/>
    <mergeCell ref="A7:K7"/>
    <mergeCell ref="B8:C8"/>
    <mergeCell ref="D8:J8"/>
  </mergeCells>
  <printOptions horizontalCentered="1"/>
  <pageMargins left="0.35433070866141736" right="0.43307086614173229" top="0.62992125984251968" bottom="0.98425196850393704" header="0.27559055118110237" footer="0.51181102362204722"/>
  <pageSetup paperSize="9" scale="8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selection activeCell="A3" sqref="A3"/>
    </sheetView>
  </sheetViews>
  <sheetFormatPr defaultRowHeight="15" x14ac:dyDescent="0.25"/>
  <cols>
    <col min="2" max="10" width="24.28515625" customWidth="1"/>
  </cols>
  <sheetData>
    <row r="1" spans="1:10" ht="23.25" x14ac:dyDescent="0.35">
      <c r="A1" s="268" t="str">
        <f>Cover!B1</f>
        <v>Enter Group Name Here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23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206"/>
      <c r="B3" s="11"/>
      <c r="C3" s="1"/>
      <c r="D3" s="7"/>
      <c r="E3" s="11"/>
      <c r="F3" s="11"/>
      <c r="G3" s="11"/>
      <c r="H3" s="11"/>
      <c r="I3" s="11"/>
      <c r="J3" s="11"/>
    </row>
    <row r="4" spans="1:10" ht="18" x14ac:dyDescent="0.25">
      <c r="A4" s="288" t="str">
        <f>CONCATENATE(Cover!$A$9," - ",Cover!A13)</f>
        <v>Enter Camp Name Here - Enter Campsite Name Here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8" x14ac:dyDescent="0.25">
      <c r="A5" s="12"/>
      <c r="B5" s="205"/>
      <c r="C5" s="12"/>
      <c r="D5" s="12"/>
      <c r="E5" s="12"/>
      <c r="F5" s="12"/>
      <c r="G5" s="12"/>
      <c r="H5" s="12"/>
      <c r="I5" s="12"/>
      <c r="J5" s="12"/>
    </row>
    <row r="6" spans="1:10" ht="18.75" x14ac:dyDescent="0.3">
      <c r="A6" s="343" t="s">
        <v>17</v>
      </c>
      <c r="B6" s="343"/>
      <c r="C6" s="343"/>
      <c r="D6" s="343"/>
      <c r="E6" s="343"/>
      <c r="F6" s="343"/>
      <c r="G6" s="343"/>
      <c r="H6" s="343"/>
      <c r="I6" s="343"/>
      <c r="J6" s="343"/>
    </row>
    <row r="7" spans="1:10" x14ac:dyDescent="0.25">
      <c r="A7" s="11"/>
      <c r="B7" s="11"/>
      <c r="C7" s="141"/>
      <c r="D7" s="11"/>
      <c r="E7" s="11"/>
      <c r="F7" s="11"/>
      <c r="G7" s="11"/>
      <c r="H7" s="11"/>
      <c r="I7" s="11"/>
      <c r="J7" s="11"/>
    </row>
    <row r="8" spans="1:10" x14ac:dyDescent="0.25">
      <c r="A8" s="142"/>
      <c r="B8" s="143" t="s">
        <v>12</v>
      </c>
      <c r="C8" s="143" t="s">
        <v>13</v>
      </c>
      <c r="D8" s="143" t="s">
        <v>16</v>
      </c>
      <c r="E8" s="143" t="s">
        <v>30</v>
      </c>
      <c r="F8" s="143" t="s">
        <v>31</v>
      </c>
      <c r="G8" s="143" t="s">
        <v>32</v>
      </c>
      <c r="H8" s="143" t="s">
        <v>33</v>
      </c>
      <c r="I8" s="143" t="s">
        <v>12</v>
      </c>
      <c r="J8" s="144" t="s">
        <v>13</v>
      </c>
    </row>
    <row r="9" spans="1:10" ht="30" customHeight="1" x14ac:dyDescent="0.25">
      <c r="A9" s="340" t="s">
        <v>14</v>
      </c>
      <c r="B9" s="211"/>
      <c r="C9" s="215"/>
      <c r="D9" s="211"/>
      <c r="E9" s="211"/>
      <c r="F9" s="211"/>
      <c r="G9" s="211"/>
      <c r="H9" s="211"/>
      <c r="I9" s="211"/>
      <c r="J9" s="212"/>
    </row>
    <row r="10" spans="1:10" ht="30" customHeight="1" x14ac:dyDescent="0.25">
      <c r="A10" s="341"/>
      <c r="B10" s="211"/>
      <c r="C10" s="212"/>
      <c r="D10" s="211"/>
      <c r="E10" s="211"/>
      <c r="F10" s="211"/>
      <c r="G10" s="211"/>
      <c r="H10" s="211"/>
      <c r="I10" s="211"/>
      <c r="J10" s="212"/>
    </row>
    <row r="11" spans="1:10" ht="30" customHeight="1" x14ac:dyDescent="0.25">
      <c r="A11" s="341"/>
      <c r="B11" s="211"/>
      <c r="C11" s="212"/>
      <c r="D11" s="211"/>
      <c r="E11" s="211"/>
      <c r="F11" s="211"/>
      <c r="G11" s="211"/>
      <c r="H11" s="211"/>
      <c r="I11" s="211"/>
      <c r="J11" s="212"/>
    </row>
    <row r="12" spans="1:10" ht="30" customHeight="1" x14ac:dyDescent="0.25">
      <c r="A12" s="342"/>
      <c r="B12" s="213"/>
      <c r="C12" s="216"/>
      <c r="D12" s="213"/>
      <c r="E12" s="213"/>
      <c r="F12" s="213"/>
      <c r="G12" s="213"/>
      <c r="H12" s="213"/>
      <c r="I12" s="213"/>
      <c r="J12" s="214"/>
    </row>
    <row r="13" spans="1:10" ht="30" customHeight="1" x14ac:dyDescent="0.25">
      <c r="A13" s="340" t="s">
        <v>15</v>
      </c>
      <c r="B13" s="211"/>
      <c r="C13" s="212"/>
      <c r="D13" s="211"/>
      <c r="E13" s="211"/>
      <c r="F13" s="211"/>
      <c r="G13" s="211"/>
      <c r="H13" s="215"/>
      <c r="I13" s="211"/>
      <c r="J13" s="215"/>
    </row>
    <row r="14" spans="1:10" ht="30" customHeight="1" x14ac:dyDescent="0.25">
      <c r="A14" s="341"/>
      <c r="B14" s="211"/>
      <c r="C14" s="212"/>
      <c r="D14" s="211"/>
      <c r="E14" s="211"/>
      <c r="F14" s="211"/>
      <c r="G14" s="211"/>
      <c r="H14" s="212"/>
      <c r="I14" s="211"/>
      <c r="J14" s="212"/>
    </row>
    <row r="15" spans="1:10" ht="30" customHeight="1" x14ac:dyDescent="0.25">
      <c r="A15" s="341"/>
      <c r="B15" s="211"/>
      <c r="C15" s="212"/>
      <c r="D15" s="211"/>
      <c r="E15" s="211"/>
      <c r="F15" s="211"/>
      <c r="G15" s="211"/>
      <c r="H15" s="217"/>
      <c r="I15" s="211"/>
      <c r="J15" s="212"/>
    </row>
    <row r="16" spans="1:10" ht="30" customHeight="1" x14ac:dyDescent="0.25">
      <c r="A16" s="342"/>
      <c r="B16" s="213"/>
      <c r="C16" s="216"/>
      <c r="D16" s="213"/>
      <c r="E16" s="213"/>
      <c r="F16" s="213"/>
      <c r="G16" s="213"/>
      <c r="H16" s="218"/>
      <c r="I16" s="213"/>
      <c r="J16" s="216"/>
    </row>
    <row r="17" spans="1:10" ht="30" customHeight="1" x14ac:dyDescent="0.25">
      <c r="A17" s="340" t="s">
        <v>18</v>
      </c>
      <c r="B17" s="211"/>
      <c r="C17" s="211"/>
      <c r="D17" s="211"/>
      <c r="E17" s="211"/>
      <c r="F17" s="211"/>
      <c r="G17" s="211"/>
      <c r="H17" s="211"/>
      <c r="I17" s="211"/>
      <c r="J17" s="215"/>
    </row>
    <row r="18" spans="1:10" ht="30" customHeight="1" x14ac:dyDescent="0.25">
      <c r="A18" s="341"/>
      <c r="B18" s="211"/>
      <c r="C18" s="211"/>
      <c r="D18" s="211"/>
      <c r="E18" s="211"/>
      <c r="F18" s="211"/>
      <c r="G18" s="211"/>
      <c r="H18" s="211"/>
      <c r="I18" s="211"/>
      <c r="J18" s="212"/>
    </row>
    <row r="19" spans="1:10" ht="30" customHeight="1" x14ac:dyDescent="0.25">
      <c r="A19" s="341"/>
      <c r="B19" s="211"/>
      <c r="C19" s="211"/>
      <c r="D19" s="211"/>
      <c r="E19" s="211"/>
      <c r="F19" s="211"/>
      <c r="G19" s="211"/>
      <c r="H19" s="211"/>
      <c r="I19" s="211"/>
      <c r="J19" s="212"/>
    </row>
    <row r="20" spans="1:10" ht="30" customHeight="1" x14ac:dyDescent="0.25">
      <c r="A20" s="342"/>
      <c r="B20" s="213"/>
      <c r="C20" s="213"/>
      <c r="D20" s="213"/>
      <c r="E20" s="213"/>
      <c r="F20" s="213"/>
      <c r="G20" s="213"/>
      <c r="H20" s="213"/>
      <c r="I20" s="213"/>
      <c r="J20" s="214"/>
    </row>
    <row r="21" spans="1:10" ht="30" customHeight="1" x14ac:dyDescent="0.25">
      <c r="A21" s="340" t="s">
        <v>19</v>
      </c>
      <c r="B21" s="215"/>
      <c r="C21" s="215"/>
      <c r="D21" s="215"/>
      <c r="E21" s="215"/>
      <c r="F21" s="215"/>
      <c r="G21" s="215"/>
      <c r="H21" s="215"/>
      <c r="I21" s="215"/>
      <c r="J21" s="212"/>
    </row>
    <row r="22" spans="1:10" ht="30" customHeight="1" x14ac:dyDescent="0.25">
      <c r="A22" s="341"/>
      <c r="B22" s="212"/>
      <c r="C22" s="212"/>
      <c r="D22" s="212"/>
      <c r="E22" s="212"/>
      <c r="F22" s="212"/>
      <c r="G22" s="212"/>
      <c r="H22" s="212"/>
      <c r="I22" s="212"/>
      <c r="J22" s="212"/>
    </row>
    <row r="23" spans="1:10" ht="30" customHeight="1" x14ac:dyDescent="0.25">
      <c r="A23" s="342"/>
      <c r="B23" s="216"/>
      <c r="C23" s="216"/>
      <c r="D23" s="216"/>
      <c r="E23" s="216"/>
      <c r="F23" s="216"/>
      <c r="G23" s="216"/>
      <c r="H23" s="216"/>
      <c r="I23" s="216"/>
      <c r="J23" s="216"/>
    </row>
    <row r="24" spans="1:10" ht="30" customHeight="1" x14ac:dyDescent="0.25">
      <c r="A24" s="340" t="s">
        <v>188</v>
      </c>
      <c r="B24" s="215"/>
      <c r="C24" s="215"/>
      <c r="D24" s="215"/>
      <c r="E24" s="215"/>
      <c r="F24" s="215"/>
      <c r="G24" s="215"/>
      <c r="H24" s="215"/>
      <c r="I24" s="215"/>
      <c r="J24" s="212"/>
    </row>
    <row r="25" spans="1:10" ht="30" customHeight="1" x14ac:dyDescent="0.25">
      <c r="A25" s="341"/>
      <c r="B25" s="212"/>
      <c r="C25" s="212"/>
      <c r="D25" s="212"/>
      <c r="E25" s="212"/>
      <c r="F25" s="212"/>
      <c r="G25" s="212"/>
      <c r="H25" s="212"/>
      <c r="I25" s="212"/>
      <c r="J25" s="212"/>
    </row>
    <row r="26" spans="1:10" ht="30" customHeight="1" x14ac:dyDescent="0.25">
      <c r="A26" s="342"/>
      <c r="B26" s="216"/>
      <c r="C26" s="216"/>
      <c r="D26" s="216"/>
      <c r="E26" s="216"/>
      <c r="F26" s="216"/>
      <c r="G26" s="216"/>
      <c r="H26" s="216"/>
      <c r="I26" s="216"/>
      <c r="J26" s="216"/>
    </row>
  </sheetData>
  <mergeCells count="8">
    <mergeCell ref="A24:A26"/>
    <mergeCell ref="A17:A20"/>
    <mergeCell ref="A21:A23"/>
    <mergeCell ref="A1:J1"/>
    <mergeCell ref="A4:J4"/>
    <mergeCell ref="A6:J6"/>
    <mergeCell ref="A9:A12"/>
    <mergeCell ref="A13:A16"/>
  </mergeCells>
  <printOptions horizontalCentered="1"/>
  <pageMargins left="0.35433070866141736" right="0.43307086614173229" top="0.62992125984251968" bottom="0.98425196850393704" header="0.27559055118110237" footer="0.51181102362204722"/>
  <pageSetup paperSize="9" scale="61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H50"/>
  <sheetViews>
    <sheetView zoomScaleNormal="100" workbookViewId="0">
      <selection activeCell="A4" sqref="A4:B4"/>
    </sheetView>
  </sheetViews>
  <sheetFormatPr defaultRowHeight="15" x14ac:dyDescent="0.25"/>
  <cols>
    <col min="1" max="3" width="10.85546875" customWidth="1"/>
    <col min="4" max="4" width="17.5703125" bestFit="1" customWidth="1"/>
    <col min="5" max="8" width="10.85546875" customWidth="1"/>
  </cols>
  <sheetData>
    <row r="2" spans="1:8" ht="23.25" x14ac:dyDescent="0.35">
      <c r="B2" s="268" t="str">
        <f>Cover!$B$1</f>
        <v>Enter Group Name Here</v>
      </c>
      <c r="C2" s="268"/>
      <c r="D2" s="268"/>
      <c r="E2" s="268"/>
      <c r="F2" s="268"/>
      <c r="G2" s="268"/>
    </row>
    <row r="4" spans="1:8" x14ac:dyDescent="0.25">
      <c r="A4" s="348"/>
      <c r="B4" s="270"/>
    </row>
    <row r="5" spans="1:8" ht="18.75" x14ac:dyDescent="0.3">
      <c r="A5" s="349" t="str">
        <f>CONCATENATE(,Cover!$A$9," - ",Cover!$A$13," - ",+Cover!$A$18)</f>
        <v>Enter Camp Name Here - Enter Campsite Name Here - Enter Date of Camp Here</v>
      </c>
      <c r="B5" s="349"/>
      <c r="C5" s="349"/>
      <c r="D5" s="349"/>
      <c r="E5" s="349"/>
      <c r="F5" s="349"/>
      <c r="G5" s="349"/>
      <c r="H5" s="349"/>
    </row>
    <row r="6" spans="1:8" ht="18.75" x14ac:dyDescent="0.3">
      <c r="A6" s="87"/>
      <c r="B6" s="87"/>
      <c r="C6" s="87"/>
      <c r="D6" s="87"/>
      <c r="E6" s="87"/>
      <c r="F6" s="87"/>
      <c r="G6" s="87"/>
      <c r="H6" s="87"/>
    </row>
    <row r="7" spans="1:8" ht="18" x14ac:dyDescent="0.25">
      <c r="A7" s="288" t="s">
        <v>27</v>
      </c>
      <c r="B7" s="288"/>
      <c r="C7" s="288"/>
      <c r="D7" s="288"/>
      <c r="E7" s="288"/>
      <c r="F7" s="288"/>
      <c r="G7" s="288"/>
      <c r="H7" s="288"/>
    </row>
    <row r="8" spans="1:8" ht="15.75" thickBot="1" x14ac:dyDescent="0.3"/>
    <row r="9" spans="1:8" ht="15.75" thickBot="1" x14ac:dyDescent="0.3">
      <c r="A9" s="88" t="s">
        <v>61</v>
      </c>
      <c r="B9" s="229"/>
      <c r="C9" s="90"/>
      <c r="D9" s="90"/>
      <c r="E9" s="90"/>
      <c r="F9" s="90"/>
      <c r="G9" s="88" t="s">
        <v>62</v>
      </c>
      <c r="H9" s="229"/>
    </row>
    <row r="10" spans="1:8" ht="15.75" thickBot="1" x14ac:dyDescent="0.3"/>
    <row r="11" spans="1:8" ht="15.75" thickBot="1" x14ac:dyDescent="0.3">
      <c r="A11" s="350" t="s">
        <v>89</v>
      </c>
      <c r="B11" s="351"/>
      <c r="C11" s="352"/>
      <c r="D11" s="91" t="s">
        <v>90</v>
      </c>
      <c r="E11" s="91" t="s">
        <v>61</v>
      </c>
      <c r="F11" s="91" t="s">
        <v>96</v>
      </c>
      <c r="G11" s="91" t="s">
        <v>62</v>
      </c>
      <c r="H11" s="89" t="s">
        <v>97</v>
      </c>
    </row>
    <row r="12" spans="1:8" x14ac:dyDescent="0.25">
      <c r="A12" s="353"/>
      <c r="B12" s="354"/>
      <c r="C12" s="355"/>
      <c r="D12" s="219"/>
      <c r="E12" s="230"/>
      <c r="F12" s="230"/>
      <c r="G12" s="230"/>
      <c r="H12" s="231"/>
    </row>
    <row r="13" spans="1:8" x14ac:dyDescent="0.25">
      <c r="A13" s="346"/>
      <c r="B13" s="347"/>
      <c r="C13" s="347"/>
      <c r="D13" s="220"/>
      <c r="E13" s="232"/>
      <c r="F13" s="232"/>
      <c r="G13" s="232"/>
      <c r="H13" s="233"/>
    </row>
    <row r="14" spans="1:8" x14ac:dyDescent="0.25">
      <c r="A14" s="346"/>
      <c r="B14" s="347"/>
      <c r="C14" s="347"/>
      <c r="D14" s="220"/>
      <c r="E14" s="232"/>
      <c r="F14" s="232"/>
      <c r="G14" s="232"/>
      <c r="H14" s="233"/>
    </row>
    <row r="15" spans="1:8" x14ac:dyDescent="0.25">
      <c r="A15" s="346"/>
      <c r="B15" s="347"/>
      <c r="C15" s="347"/>
      <c r="D15" s="220"/>
      <c r="E15" s="232"/>
      <c r="F15" s="232"/>
      <c r="G15" s="232"/>
      <c r="H15" s="233"/>
    </row>
    <row r="16" spans="1:8" x14ac:dyDescent="0.25">
      <c r="A16" s="346"/>
      <c r="B16" s="347"/>
      <c r="C16" s="347"/>
      <c r="D16" s="220"/>
      <c r="E16" s="232"/>
      <c r="F16" s="232"/>
      <c r="G16" s="232"/>
      <c r="H16" s="233"/>
    </row>
    <row r="17" spans="1:8" x14ac:dyDescent="0.25">
      <c r="A17" s="346"/>
      <c r="B17" s="347"/>
      <c r="C17" s="347"/>
      <c r="D17" s="220"/>
      <c r="E17" s="232"/>
      <c r="F17" s="232"/>
      <c r="G17" s="232"/>
      <c r="H17" s="233"/>
    </row>
    <row r="18" spans="1:8" x14ac:dyDescent="0.25">
      <c r="A18" s="346"/>
      <c r="B18" s="347"/>
      <c r="C18" s="347"/>
      <c r="D18" s="220"/>
      <c r="E18" s="232"/>
      <c r="F18" s="232"/>
      <c r="G18" s="232"/>
      <c r="H18" s="233"/>
    </row>
    <row r="19" spans="1:8" x14ac:dyDescent="0.25">
      <c r="A19" s="346"/>
      <c r="B19" s="347"/>
      <c r="C19" s="347"/>
      <c r="D19" s="220"/>
      <c r="E19" s="232"/>
      <c r="F19" s="232"/>
      <c r="G19" s="232"/>
      <c r="H19" s="233"/>
    </row>
    <row r="20" spans="1:8" x14ac:dyDescent="0.25">
      <c r="A20" s="346"/>
      <c r="B20" s="347"/>
      <c r="C20" s="347"/>
      <c r="D20" s="220"/>
      <c r="E20" s="232"/>
      <c r="F20" s="232"/>
      <c r="G20" s="232"/>
      <c r="H20" s="233"/>
    </row>
    <row r="21" spans="1:8" x14ac:dyDescent="0.25">
      <c r="A21" s="346"/>
      <c r="B21" s="347"/>
      <c r="C21" s="347"/>
      <c r="D21" s="220"/>
      <c r="E21" s="232"/>
      <c r="F21" s="232"/>
      <c r="G21" s="232"/>
      <c r="H21" s="233"/>
    </row>
    <row r="22" spans="1:8" x14ac:dyDescent="0.25">
      <c r="A22" s="346"/>
      <c r="B22" s="347"/>
      <c r="C22" s="347"/>
      <c r="D22" s="220"/>
      <c r="E22" s="232"/>
      <c r="F22" s="232"/>
      <c r="G22" s="232"/>
      <c r="H22" s="233"/>
    </row>
    <row r="23" spans="1:8" x14ac:dyDescent="0.25">
      <c r="A23" s="346"/>
      <c r="B23" s="347"/>
      <c r="C23" s="347"/>
      <c r="D23" s="220"/>
      <c r="E23" s="232"/>
      <c r="F23" s="232"/>
      <c r="G23" s="232"/>
      <c r="H23" s="233"/>
    </row>
    <row r="24" spans="1:8" x14ac:dyDescent="0.25">
      <c r="A24" s="346"/>
      <c r="B24" s="347"/>
      <c r="C24" s="347"/>
      <c r="D24" s="220"/>
      <c r="E24" s="232"/>
      <c r="F24" s="232"/>
      <c r="G24" s="232"/>
      <c r="H24" s="233"/>
    </row>
    <row r="25" spans="1:8" x14ac:dyDescent="0.25">
      <c r="A25" s="346"/>
      <c r="B25" s="347"/>
      <c r="C25" s="347"/>
      <c r="D25" s="220"/>
      <c r="E25" s="232"/>
      <c r="F25" s="232"/>
      <c r="G25" s="232"/>
      <c r="H25" s="233"/>
    </row>
    <row r="26" spans="1:8" x14ac:dyDescent="0.25">
      <c r="A26" s="346"/>
      <c r="B26" s="347"/>
      <c r="C26" s="347"/>
      <c r="D26" s="220"/>
      <c r="E26" s="232"/>
      <c r="F26" s="232"/>
      <c r="G26" s="232"/>
      <c r="H26" s="233"/>
    </row>
    <row r="27" spans="1:8" x14ac:dyDescent="0.25">
      <c r="A27" s="346"/>
      <c r="B27" s="347"/>
      <c r="C27" s="347"/>
      <c r="D27" s="220"/>
      <c r="E27" s="232"/>
      <c r="F27" s="232"/>
      <c r="G27" s="232"/>
      <c r="H27" s="233"/>
    </row>
    <row r="28" spans="1:8" x14ac:dyDescent="0.25">
      <c r="A28" s="346"/>
      <c r="B28" s="347"/>
      <c r="C28" s="347"/>
      <c r="D28" s="220"/>
      <c r="E28" s="232"/>
      <c r="F28" s="232"/>
      <c r="G28" s="232"/>
      <c r="H28" s="233"/>
    </row>
    <row r="29" spans="1:8" x14ac:dyDescent="0.25">
      <c r="A29" s="346"/>
      <c r="B29" s="347"/>
      <c r="C29" s="347"/>
      <c r="D29" s="220"/>
      <c r="E29" s="232"/>
      <c r="F29" s="232"/>
      <c r="G29" s="232"/>
      <c r="H29" s="233"/>
    </row>
    <row r="30" spans="1:8" x14ac:dyDescent="0.25">
      <c r="A30" s="346"/>
      <c r="B30" s="347"/>
      <c r="C30" s="347"/>
      <c r="D30" s="220"/>
      <c r="E30" s="232"/>
      <c r="F30" s="232"/>
      <c r="G30" s="232"/>
      <c r="H30" s="233"/>
    </row>
    <row r="31" spans="1:8" x14ac:dyDescent="0.25">
      <c r="A31" s="346"/>
      <c r="B31" s="347"/>
      <c r="C31" s="347"/>
      <c r="D31" s="220"/>
      <c r="E31" s="232"/>
      <c r="F31" s="232"/>
      <c r="G31" s="232"/>
      <c r="H31" s="233"/>
    </row>
    <row r="32" spans="1:8" x14ac:dyDescent="0.25">
      <c r="A32" s="346"/>
      <c r="B32" s="347"/>
      <c r="C32" s="347"/>
      <c r="D32" s="220"/>
      <c r="E32" s="232"/>
      <c r="F32" s="232"/>
      <c r="G32" s="232"/>
      <c r="H32" s="233"/>
    </row>
    <row r="33" spans="1:8" x14ac:dyDescent="0.25">
      <c r="A33" s="346"/>
      <c r="B33" s="347"/>
      <c r="C33" s="347"/>
      <c r="D33" s="220"/>
      <c r="E33" s="232"/>
      <c r="F33" s="232"/>
      <c r="G33" s="232"/>
      <c r="H33" s="233"/>
    </row>
    <row r="34" spans="1:8" x14ac:dyDescent="0.25">
      <c r="A34" s="346"/>
      <c r="B34" s="347"/>
      <c r="C34" s="347"/>
      <c r="D34" s="220"/>
      <c r="E34" s="232"/>
      <c r="F34" s="232"/>
      <c r="G34" s="232"/>
      <c r="H34" s="233"/>
    </row>
    <row r="35" spans="1:8" x14ac:dyDescent="0.25">
      <c r="A35" s="346"/>
      <c r="B35" s="347"/>
      <c r="C35" s="347"/>
      <c r="D35" s="220"/>
      <c r="E35" s="232"/>
      <c r="F35" s="232"/>
      <c r="G35" s="232"/>
      <c r="H35" s="233"/>
    </row>
    <row r="36" spans="1:8" x14ac:dyDescent="0.25">
      <c r="A36" s="346"/>
      <c r="B36" s="347"/>
      <c r="C36" s="347"/>
      <c r="D36" s="220"/>
      <c r="E36" s="232"/>
      <c r="F36" s="232"/>
      <c r="G36" s="232"/>
      <c r="H36" s="233"/>
    </row>
    <row r="37" spans="1:8" x14ac:dyDescent="0.25">
      <c r="A37" s="346"/>
      <c r="B37" s="347"/>
      <c r="C37" s="347"/>
      <c r="D37" s="220"/>
      <c r="E37" s="232"/>
      <c r="F37" s="232"/>
      <c r="G37" s="232"/>
      <c r="H37" s="233"/>
    </row>
    <row r="38" spans="1:8" x14ac:dyDescent="0.25">
      <c r="A38" s="346"/>
      <c r="B38" s="347"/>
      <c r="C38" s="347"/>
      <c r="D38" s="220"/>
      <c r="E38" s="232"/>
      <c r="F38" s="232"/>
      <c r="G38" s="232"/>
      <c r="H38" s="233"/>
    </row>
    <row r="39" spans="1:8" x14ac:dyDescent="0.25">
      <c r="A39" s="346"/>
      <c r="B39" s="347"/>
      <c r="C39" s="347"/>
      <c r="D39" s="220"/>
      <c r="E39" s="232"/>
      <c r="F39" s="232"/>
      <c r="G39" s="232"/>
      <c r="H39" s="233"/>
    </row>
    <row r="40" spans="1:8" x14ac:dyDescent="0.25">
      <c r="A40" s="346"/>
      <c r="B40" s="347"/>
      <c r="C40" s="347"/>
      <c r="D40" s="220"/>
      <c r="E40" s="232"/>
      <c r="F40" s="232"/>
      <c r="G40" s="232"/>
      <c r="H40" s="233"/>
    </row>
    <row r="41" spans="1:8" x14ac:dyDescent="0.25">
      <c r="A41" s="346"/>
      <c r="B41" s="347"/>
      <c r="C41" s="347"/>
      <c r="D41" s="220"/>
      <c r="E41" s="232"/>
      <c r="F41" s="232"/>
      <c r="G41" s="232"/>
      <c r="H41" s="233"/>
    </row>
    <row r="42" spans="1:8" x14ac:dyDescent="0.25">
      <c r="A42" s="346"/>
      <c r="B42" s="347"/>
      <c r="C42" s="347"/>
      <c r="D42" s="220"/>
      <c r="E42" s="232"/>
      <c r="F42" s="232"/>
      <c r="G42" s="232"/>
      <c r="H42" s="233"/>
    </row>
    <row r="43" spans="1:8" x14ac:dyDescent="0.25">
      <c r="A43" s="346"/>
      <c r="B43" s="347"/>
      <c r="C43" s="347"/>
      <c r="D43" s="220"/>
      <c r="E43" s="232"/>
      <c r="F43" s="232"/>
      <c r="G43" s="232"/>
      <c r="H43" s="233"/>
    </row>
    <row r="44" spans="1:8" x14ac:dyDescent="0.25">
      <c r="A44" s="346"/>
      <c r="B44" s="347"/>
      <c r="C44" s="347"/>
      <c r="D44" s="220"/>
      <c r="E44" s="232"/>
      <c r="F44" s="232"/>
      <c r="G44" s="232"/>
      <c r="H44" s="233"/>
    </row>
    <row r="45" spans="1:8" x14ac:dyDescent="0.25">
      <c r="A45" s="346"/>
      <c r="B45" s="347"/>
      <c r="C45" s="347"/>
      <c r="D45" s="220"/>
      <c r="E45" s="232"/>
      <c r="F45" s="232"/>
      <c r="G45" s="232"/>
      <c r="H45" s="233"/>
    </row>
    <row r="46" spans="1:8" x14ac:dyDescent="0.25">
      <c r="A46" s="346"/>
      <c r="B46" s="347"/>
      <c r="C46" s="347"/>
      <c r="D46" s="220"/>
      <c r="E46" s="232"/>
      <c r="F46" s="232"/>
      <c r="G46" s="232"/>
      <c r="H46" s="233"/>
    </row>
    <row r="47" spans="1:8" x14ac:dyDescent="0.25">
      <c r="A47" s="346"/>
      <c r="B47" s="347"/>
      <c r="C47" s="347"/>
      <c r="D47" s="220"/>
      <c r="E47" s="232"/>
      <c r="F47" s="232"/>
      <c r="G47" s="232"/>
      <c r="H47" s="233"/>
    </row>
    <row r="48" spans="1:8" x14ac:dyDescent="0.25">
      <c r="A48" s="346"/>
      <c r="B48" s="347"/>
      <c r="C48" s="347"/>
      <c r="D48" s="220"/>
      <c r="E48" s="232"/>
      <c r="F48" s="232"/>
      <c r="G48" s="232"/>
      <c r="H48" s="233"/>
    </row>
    <row r="49" spans="1:8" x14ac:dyDescent="0.25">
      <c r="A49" s="346"/>
      <c r="B49" s="347"/>
      <c r="C49" s="347"/>
      <c r="D49" s="220"/>
      <c r="E49" s="232"/>
      <c r="F49" s="232"/>
      <c r="G49" s="232"/>
      <c r="H49" s="233"/>
    </row>
    <row r="50" spans="1:8" ht="15.75" thickBot="1" x14ac:dyDescent="0.3">
      <c r="A50" s="344"/>
      <c r="B50" s="345"/>
      <c r="C50" s="345"/>
      <c r="D50" s="221"/>
      <c r="E50" s="234"/>
      <c r="F50" s="234"/>
      <c r="G50" s="234"/>
      <c r="H50" s="235"/>
    </row>
  </sheetData>
  <mergeCells count="44">
    <mergeCell ref="A7:H7"/>
    <mergeCell ref="B2:G2"/>
    <mergeCell ref="A4:B4"/>
    <mergeCell ref="A5:H5"/>
    <mergeCell ref="A31:C31"/>
    <mergeCell ref="A28:C28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47:C47"/>
    <mergeCell ref="A48:C48"/>
    <mergeCell ref="A49:C49"/>
    <mergeCell ref="A32:C32"/>
    <mergeCell ref="A33:C33"/>
    <mergeCell ref="A34:C34"/>
    <mergeCell ref="A29:C29"/>
    <mergeCell ref="A30:C30"/>
    <mergeCell ref="A50:C50"/>
    <mergeCell ref="A35:C35"/>
    <mergeCell ref="A36:C36"/>
    <mergeCell ref="A37:C37"/>
    <mergeCell ref="A38:C38"/>
    <mergeCell ref="A39:C39"/>
    <mergeCell ref="A40:C40"/>
    <mergeCell ref="A43:C43"/>
    <mergeCell ref="A44:C44"/>
    <mergeCell ref="A45:C45"/>
    <mergeCell ref="A46:C46"/>
    <mergeCell ref="A41:C41"/>
    <mergeCell ref="A42:C42"/>
  </mergeCells>
  <phoneticPr fontId="0" type="noConversion"/>
  <printOptions horizontalCentered="1"/>
  <pageMargins left="0.35433070866141736" right="0.43307086614173229" top="0.62992125984251968" bottom="0.98425196850393704" header="0.27559055118110237" footer="0.51181102362204722"/>
  <pageSetup paperSize="9" scale="9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6"/>
  <sheetViews>
    <sheetView zoomScaleNormal="100" workbookViewId="0">
      <selection activeCell="A3" sqref="A3"/>
    </sheetView>
  </sheetViews>
  <sheetFormatPr defaultRowHeight="15" x14ac:dyDescent="0.25"/>
  <cols>
    <col min="1" max="1" width="7.140625" customWidth="1"/>
    <col min="2" max="8" width="12.85546875" customWidth="1"/>
    <col min="9" max="9" width="7.140625" customWidth="1"/>
    <col min="10" max="16" width="12.85546875" customWidth="1"/>
  </cols>
  <sheetData>
    <row r="1" spans="1:9" ht="23.25" x14ac:dyDescent="0.35">
      <c r="A1" s="268" t="str">
        <f>Cover!B1</f>
        <v>Enter Group Name Here</v>
      </c>
      <c r="B1" s="268"/>
      <c r="C1" s="268"/>
      <c r="D1" s="268"/>
      <c r="E1" s="268"/>
      <c r="F1" s="268"/>
      <c r="G1" s="268"/>
      <c r="H1" s="268"/>
      <c r="I1" s="268"/>
    </row>
    <row r="2" spans="1:9" ht="23.25" customHeight="1" x14ac:dyDescent="0.25">
      <c r="A2" s="118"/>
      <c r="B2" s="122"/>
      <c r="C2" s="118"/>
      <c r="D2" s="118"/>
      <c r="E2" s="118"/>
      <c r="F2" s="118"/>
      <c r="G2" s="118"/>
      <c r="H2" s="118"/>
      <c r="I2" s="118"/>
    </row>
    <row r="3" spans="1:9" x14ac:dyDescent="0.25">
      <c r="A3" s="206"/>
      <c r="B3" s="1"/>
      <c r="C3" s="7"/>
      <c r="D3" s="118"/>
      <c r="E3" s="118"/>
      <c r="F3" s="118"/>
      <c r="G3" s="118"/>
      <c r="H3" s="118"/>
      <c r="I3" s="118"/>
    </row>
    <row r="4" spans="1:9" ht="18" x14ac:dyDescent="0.25">
      <c r="A4" s="288" t="str">
        <f>CONCATENATE(Cover!$A$9," - ",Cover!A13)</f>
        <v>Enter Camp Name Here - Enter Campsite Name Here</v>
      </c>
      <c r="B4" s="288"/>
      <c r="C4" s="288"/>
      <c r="D4" s="288"/>
      <c r="E4" s="288"/>
      <c r="F4" s="288"/>
      <c r="G4" s="288"/>
      <c r="H4" s="288"/>
      <c r="I4" s="288"/>
    </row>
    <row r="5" spans="1:9" ht="18" x14ac:dyDescent="0.25">
      <c r="A5" s="118"/>
      <c r="B5" s="12"/>
      <c r="C5" s="12"/>
      <c r="D5" s="12"/>
      <c r="E5" s="12"/>
      <c r="F5" s="12"/>
      <c r="G5" s="12"/>
      <c r="H5" s="12"/>
      <c r="I5" s="12"/>
    </row>
    <row r="6" spans="1:9" ht="18" x14ac:dyDescent="0.25">
      <c r="A6" s="288" t="s">
        <v>41</v>
      </c>
      <c r="B6" s="288"/>
      <c r="C6" s="288"/>
      <c r="D6" s="288"/>
      <c r="E6" s="288"/>
      <c r="F6" s="288"/>
      <c r="G6" s="288"/>
      <c r="H6" s="288"/>
      <c r="I6" s="288"/>
    </row>
    <row r="7" spans="1:9" x14ac:dyDescent="0.25">
      <c r="A7" s="359" t="s">
        <v>210</v>
      </c>
      <c r="B7" s="359"/>
      <c r="C7" s="359"/>
      <c r="D7" s="359"/>
      <c r="E7" s="359"/>
      <c r="F7" s="359"/>
      <c r="G7" s="359"/>
      <c r="H7" s="359"/>
      <c r="I7" s="359"/>
    </row>
    <row r="8" spans="1:9" ht="15.75" thickBot="1" x14ac:dyDescent="0.3"/>
    <row r="9" spans="1:9" x14ac:dyDescent="0.25">
      <c r="B9" s="151" t="s">
        <v>30</v>
      </c>
      <c r="C9" s="152" t="s">
        <v>31</v>
      </c>
      <c r="D9" s="152" t="s">
        <v>32</v>
      </c>
      <c r="E9" s="152" t="s">
        <v>33</v>
      </c>
      <c r="F9" s="152" t="s">
        <v>12</v>
      </c>
      <c r="G9" s="152" t="s">
        <v>13</v>
      </c>
      <c r="H9" s="153" t="s">
        <v>16</v>
      </c>
    </row>
    <row r="10" spans="1:9" ht="15.75" thickBot="1" x14ac:dyDescent="0.3">
      <c r="B10" s="154">
        <v>41218</v>
      </c>
      <c r="C10" s="146">
        <v>41219</v>
      </c>
      <c r="D10" s="146">
        <v>41220</v>
      </c>
      <c r="E10" s="146">
        <v>41221</v>
      </c>
      <c r="F10" s="146">
        <v>41222</v>
      </c>
      <c r="G10" s="146">
        <v>41223</v>
      </c>
      <c r="H10" s="155">
        <v>41224</v>
      </c>
    </row>
    <row r="11" spans="1:9" ht="15.75" thickBot="1" x14ac:dyDescent="0.3">
      <c r="B11" s="156"/>
      <c r="C11" s="147"/>
      <c r="D11" s="149"/>
      <c r="E11" s="149"/>
      <c r="F11" s="149"/>
      <c r="G11" s="149"/>
      <c r="H11" s="262" t="s">
        <v>198</v>
      </c>
    </row>
    <row r="12" spans="1:9" x14ac:dyDescent="0.25">
      <c r="B12" s="158"/>
      <c r="C12" s="148"/>
      <c r="D12" s="150"/>
      <c r="E12" s="150"/>
      <c r="F12" s="150"/>
      <c r="G12" s="150"/>
      <c r="H12" s="159"/>
    </row>
    <row r="13" spans="1:9" x14ac:dyDescent="0.25">
      <c r="B13" s="246" t="s">
        <v>136</v>
      </c>
      <c r="C13" s="237" t="s">
        <v>136</v>
      </c>
      <c r="D13" s="240" t="s">
        <v>138</v>
      </c>
      <c r="E13" s="240" t="s">
        <v>138</v>
      </c>
      <c r="F13" s="240" t="s">
        <v>138</v>
      </c>
      <c r="G13" s="240" t="s">
        <v>138</v>
      </c>
      <c r="H13" s="247" t="s">
        <v>138</v>
      </c>
    </row>
    <row r="14" spans="1:9" x14ac:dyDescent="0.25">
      <c r="B14" s="248" t="s">
        <v>194</v>
      </c>
      <c r="C14" s="238" t="s">
        <v>194</v>
      </c>
      <c r="D14" s="241"/>
      <c r="E14" s="241"/>
      <c r="F14" s="241"/>
      <c r="G14" s="241"/>
      <c r="H14" s="249"/>
    </row>
    <row r="15" spans="1:9" x14ac:dyDescent="0.25">
      <c r="B15" s="248" t="s">
        <v>196</v>
      </c>
      <c r="C15" s="238" t="s">
        <v>193</v>
      </c>
      <c r="D15" s="239"/>
      <c r="E15" s="239"/>
      <c r="F15" s="239"/>
      <c r="G15" s="239"/>
      <c r="H15" s="250"/>
    </row>
    <row r="16" spans="1:9" x14ac:dyDescent="0.25">
      <c r="B16" s="246" t="s">
        <v>137</v>
      </c>
      <c r="C16" s="237" t="s">
        <v>137</v>
      </c>
      <c r="D16" s="242" t="s">
        <v>142</v>
      </c>
      <c r="E16" s="242" t="s">
        <v>142</v>
      </c>
      <c r="F16" s="242" t="s">
        <v>199</v>
      </c>
      <c r="G16" s="242" t="s">
        <v>144</v>
      </c>
      <c r="H16" s="251" t="s">
        <v>141</v>
      </c>
    </row>
    <row r="17" spans="2:8" x14ac:dyDescent="0.25">
      <c r="B17" s="156"/>
      <c r="C17" s="147"/>
      <c r="D17" s="242" t="s">
        <v>139</v>
      </c>
      <c r="E17" s="242" t="s">
        <v>190</v>
      </c>
      <c r="F17" s="242" t="s">
        <v>190</v>
      </c>
      <c r="G17" s="242" t="s">
        <v>195</v>
      </c>
      <c r="H17" s="251" t="s">
        <v>195</v>
      </c>
    </row>
    <row r="18" spans="2:8" x14ac:dyDescent="0.25">
      <c r="B18" s="156"/>
      <c r="C18" s="147"/>
      <c r="D18" s="242" t="s">
        <v>189</v>
      </c>
      <c r="E18" s="242" t="s">
        <v>196</v>
      </c>
      <c r="F18" s="242" t="s">
        <v>196</v>
      </c>
      <c r="G18" s="242" t="s">
        <v>197</v>
      </c>
      <c r="H18" s="251" t="s">
        <v>197</v>
      </c>
    </row>
    <row r="19" spans="2:8" x14ac:dyDescent="0.25">
      <c r="B19" s="156"/>
      <c r="C19" s="147"/>
      <c r="D19" s="240" t="s">
        <v>140</v>
      </c>
      <c r="E19" s="240" t="s">
        <v>140</v>
      </c>
      <c r="F19" s="240" t="s">
        <v>140</v>
      </c>
      <c r="G19" s="240" t="s">
        <v>140</v>
      </c>
      <c r="H19" s="247" t="s">
        <v>140</v>
      </c>
    </row>
    <row r="20" spans="2:8" x14ac:dyDescent="0.25">
      <c r="B20" s="156"/>
      <c r="C20" s="147"/>
      <c r="D20" s="243">
        <v>0.2</v>
      </c>
      <c r="E20" s="243">
        <v>0.2</v>
      </c>
      <c r="F20" s="243">
        <v>0.2</v>
      </c>
      <c r="G20" s="243">
        <v>0.4</v>
      </c>
      <c r="H20" s="252">
        <v>0.1</v>
      </c>
    </row>
    <row r="21" spans="2:8" x14ac:dyDescent="0.25">
      <c r="B21" s="156"/>
      <c r="C21" s="147"/>
      <c r="D21" s="244"/>
      <c r="E21" s="149"/>
      <c r="F21" s="149"/>
      <c r="G21" s="149"/>
      <c r="H21" s="157"/>
    </row>
    <row r="22" spans="2:8" x14ac:dyDescent="0.25">
      <c r="B22" s="360"/>
      <c r="C22" s="361"/>
      <c r="D22" s="361"/>
      <c r="E22" s="361"/>
      <c r="F22" s="361"/>
      <c r="G22" s="361"/>
      <c r="H22" s="362"/>
    </row>
    <row r="23" spans="2:8" x14ac:dyDescent="0.25">
      <c r="B23" s="160" t="s">
        <v>30</v>
      </c>
      <c r="C23" s="145" t="s">
        <v>31</v>
      </c>
      <c r="D23" s="145" t="s">
        <v>32</v>
      </c>
      <c r="E23" s="145" t="s">
        <v>33</v>
      </c>
      <c r="F23" s="145" t="s">
        <v>12</v>
      </c>
      <c r="G23" s="145" t="s">
        <v>13</v>
      </c>
      <c r="H23" s="161" t="s">
        <v>16</v>
      </c>
    </row>
    <row r="24" spans="2:8" ht="15.75" thickBot="1" x14ac:dyDescent="0.3">
      <c r="B24" s="154">
        <v>41225</v>
      </c>
      <c r="C24" s="146">
        <v>41226</v>
      </c>
      <c r="D24" s="146">
        <v>41227</v>
      </c>
      <c r="E24" s="146">
        <v>41228</v>
      </c>
      <c r="F24" s="146">
        <v>41229</v>
      </c>
      <c r="G24" s="146">
        <v>41230</v>
      </c>
      <c r="H24" s="155">
        <v>41231</v>
      </c>
    </row>
    <row r="25" spans="2:8" ht="15.75" thickBot="1" x14ac:dyDescent="0.3">
      <c r="B25" s="162"/>
      <c r="C25" s="262" t="s">
        <v>201</v>
      </c>
      <c r="D25" s="149"/>
      <c r="E25" s="149"/>
      <c r="F25" s="149"/>
      <c r="G25" s="147"/>
      <c r="H25" s="163"/>
    </row>
    <row r="26" spans="2:8" x14ac:dyDescent="0.25">
      <c r="B26" s="164"/>
      <c r="C26" s="150"/>
      <c r="D26" s="150"/>
      <c r="E26" s="150"/>
      <c r="F26" s="150"/>
      <c r="G26" s="148"/>
      <c r="H26" s="165"/>
    </row>
    <row r="27" spans="2:8" x14ac:dyDescent="0.25">
      <c r="B27" s="253" t="s">
        <v>138</v>
      </c>
      <c r="C27" s="240" t="s">
        <v>138</v>
      </c>
      <c r="D27" s="240" t="s">
        <v>138</v>
      </c>
      <c r="E27" s="240" t="s">
        <v>138</v>
      </c>
      <c r="F27" s="240" t="s">
        <v>138</v>
      </c>
      <c r="G27" s="237" t="s">
        <v>145</v>
      </c>
      <c r="H27" s="254" t="s">
        <v>145</v>
      </c>
    </row>
    <row r="28" spans="2:8" x14ac:dyDescent="0.25">
      <c r="B28" s="255"/>
      <c r="C28" s="241"/>
      <c r="D28" s="241"/>
      <c r="E28" s="241"/>
      <c r="F28" s="241"/>
      <c r="G28" s="245" t="s">
        <v>146</v>
      </c>
      <c r="H28" s="256" t="s">
        <v>146</v>
      </c>
    </row>
    <row r="29" spans="2:8" x14ac:dyDescent="0.25">
      <c r="B29" s="257"/>
      <c r="C29" s="239"/>
      <c r="D29" s="239"/>
      <c r="E29" s="239"/>
      <c r="F29" s="239"/>
      <c r="G29" s="238" t="s">
        <v>147</v>
      </c>
      <c r="H29" s="258" t="s">
        <v>147</v>
      </c>
    </row>
    <row r="30" spans="2:8" x14ac:dyDescent="0.25">
      <c r="B30" s="259" t="s">
        <v>143</v>
      </c>
      <c r="C30" s="242" t="s">
        <v>202</v>
      </c>
      <c r="D30" s="242" t="s">
        <v>144</v>
      </c>
      <c r="E30" s="242" t="s">
        <v>143</v>
      </c>
      <c r="F30" s="242" t="s">
        <v>204</v>
      </c>
      <c r="G30" s="238" t="s">
        <v>148</v>
      </c>
      <c r="H30" s="258" t="s">
        <v>148</v>
      </c>
    </row>
    <row r="31" spans="2:8" x14ac:dyDescent="0.25">
      <c r="B31" s="259" t="s">
        <v>200</v>
      </c>
      <c r="C31" s="242" t="s">
        <v>200</v>
      </c>
      <c r="D31" s="242" t="s">
        <v>190</v>
      </c>
      <c r="E31" s="242" t="s">
        <v>195</v>
      </c>
      <c r="F31" s="242" t="s">
        <v>192</v>
      </c>
      <c r="G31" s="147"/>
      <c r="H31" s="163"/>
    </row>
    <row r="32" spans="2:8" x14ac:dyDescent="0.25">
      <c r="B32" s="259" t="s">
        <v>193</v>
      </c>
      <c r="C32" s="242" t="s">
        <v>203</v>
      </c>
      <c r="D32" s="242" t="s">
        <v>191</v>
      </c>
      <c r="E32" s="242" t="s">
        <v>191</v>
      </c>
      <c r="F32" s="242" t="s">
        <v>191</v>
      </c>
      <c r="G32" s="147"/>
      <c r="H32" s="163"/>
    </row>
    <row r="33" spans="2:8" x14ac:dyDescent="0.25">
      <c r="B33" s="253" t="s">
        <v>140</v>
      </c>
      <c r="C33" s="240" t="s">
        <v>140</v>
      </c>
      <c r="D33" s="240" t="s">
        <v>140</v>
      </c>
      <c r="E33" s="240" t="s">
        <v>140</v>
      </c>
      <c r="F33" s="240" t="s">
        <v>140</v>
      </c>
      <c r="G33" s="147"/>
      <c r="H33" s="163"/>
    </row>
    <row r="34" spans="2:8" x14ac:dyDescent="0.25">
      <c r="B34" s="260">
        <v>0.2</v>
      </c>
      <c r="C34" s="243">
        <v>0.3</v>
      </c>
      <c r="D34" s="243">
        <v>0.6</v>
      </c>
      <c r="E34" s="243">
        <v>0.2</v>
      </c>
      <c r="F34" s="243">
        <v>0.3</v>
      </c>
      <c r="G34" s="147"/>
      <c r="H34" s="163"/>
    </row>
    <row r="35" spans="2:8" x14ac:dyDescent="0.25">
      <c r="B35" s="261"/>
      <c r="C35" s="149"/>
      <c r="D35" s="244"/>
      <c r="E35" s="149"/>
      <c r="F35" s="149"/>
      <c r="G35" s="147"/>
      <c r="H35" s="163"/>
    </row>
    <row r="36" spans="2:8" ht="15.75" thickBot="1" x14ac:dyDescent="0.3">
      <c r="B36" s="356"/>
      <c r="C36" s="357"/>
      <c r="D36" s="357"/>
      <c r="E36" s="357"/>
      <c r="F36" s="357"/>
      <c r="G36" s="357"/>
      <c r="H36" s="358"/>
    </row>
  </sheetData>
  <mergeCells count="6">
    <mergeCell ref="B36:H36"/>
    <mergeCell ref="A4:I4"/>
    <mergeCell ref="A6:I6"/>
    <mergeCell ref="A1:I1"/>
    <mergeCell ref="A7:I7"/>
    <mergeCell ref="B22:H22"/>
  </mergeCells>
  <printOptions horizontalCentered="1"/>
  <pageMargins left="0.35433070866141736" right="0.43307086614173229" top="0.62992125984251968" bottom="0.98425196850393704" header="0.27559055118110237" footer="0.51181102362204722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workbookViewId="0">
      <selection activeCell="A3" sqref="A3:B3"/>
    </sheetView>
  </sheetViews>
  <sheetFormatPr defaultRowHeight="14.25" x14ac:dyDescent="0.2"/>
  <cols>
    <col min="1" max="8" width="10.85546875" style="118" customWidth="1"/>
    <col min="9" max="16384" width="9.140625" style="118"/>
  </cols>
  <sheetData>
    <row r="1" spans="1:13" ht="23.25" x14ac:dyDescent="0.35">
      <c r="B1" s="268" t="str">
        <f>Cover!B1</f>
        <v>Enter Group Name Here</v>
      </c>
      <c r="C1" s="268"/>
      <c r="D1" s="268"/>
      <c r="E1" s="268"/>
      <c r="F1" s="268"/>
      <c r="G1" s="268"/>
    </row>
    <row r="2" spans="1:13" ht="23.25" customHeight="1" x14ac:dyDescent="0.2"/>
    <row r="3" spans="1:13" x14ac:dyDescent="0.2">
      <c r="A3" s="269"/>
      <c r="B3" s="270"/>
    </row>
    <row r="4" spans="1:13" ht="30" x14ac:dyDescent="0.4">
      <c r="A4" s="271" t="str">
        <f>Cover!A9</f>
        <v>Enter Camp Name Here</v>
      </c>
      <c r="B4" s="271"/>
      <c r="C4" s="271"/>
      <c r="D4" s="271"/>
      <c r="E4" s="271"/>
      <c r="F4" s="271"/>
      <c r="G4" s="271"/>
      <c r="H4" s="271"/>
    </row>
    <row r="6" spans="1:13" ht="30" x14ac:dyDescent="0.4">
      <c r="A6" s="271" t="str">
        <f>Cover!A13</f>
        <v>Enter Campsite Name Here</v>
      </c>
      <c r="B6" s="271"/>
      <c r="C6" s="271"/>
      <c r="D6" s="271"/>
      <c r="E6" s="271"/>
      <c r="F6" s="271"/>
      <c r="G6" s="271"/>
      <c r="H6" s="271"/>
    </row>
    <row r="7" spans="1:13" ht="15" x14ac:dyDescent="0.25">
      <c r="A7" s="166"/>
      <c r="B7" s="166"/>
      <c r="C7" s="166"/>
      <c r="D7" s="166"/>
      <c r="E7" s="166"/>
      <c r="F7" s="166"/>
      <c r="G7" s="166"/>
      <c r="H7" s="166"/>
    </row>
    <row r="8" spans="1:13" ht="30" x14ac:dyDescent="0.4">
      <c r="A8" s="271" t="s">
        <v>26</v>
      </c>
      <c r="B8" s="271"/>
      <c r="C8" s="271"/>
      <c r="D8" s="271"/>
      <c r="E8" s="271"/>
      <c r="F8" s="271"/>
      <c r="G8" s="271"/>
      <c r="H8" s="271"/>
    </row>
    <row r="10" spans="1:13" ht="15.75" x14ac:dyDescent="0.25">
      <c r="A10" s="272" t="s">
        <v>60</v>
      </c>
      <c r="B10" s="272"/>
      <c r="C10" s="272"/>
      <c r="D10" s="272"/>
      <c r="E10" s="272"/>
      <c r="F10" s="272"/>
      <c r="G10" s="272"/>
      <c r="H10" s="272"/>
    </row>
    <row r="11" spans="1:13" ht="15" x14ac:dyDescent="0.25">
      <c r="A11" s="226"/>
      <c r="B11" s="227"/>
      <c r="C11" s="227"/>
      <c r="D11" s="226"/>
      <c r="E11" s="227"/>
      <c r="F11" s="227"/>
      <c r="G11" s="227"/>
      <c r="H11" s="227"/>
    </row>
    <row r="12" spans="1:13" ht="15" customHeight="1" x14ac:dyDescent="0.25">
      <c r="A12" s="272" t="s">
        <v>59</v>
      </c>
      <c r="B12" s="272"/>
      <c r="C12" s="272"/>
      <c r="D12" s="272"/>
      <c r="E12" s="272"/>
      <c r="F12" s="272"/>
      <c r="G12" s="272"/>
      <c r="H12" s="272"/>
    </row>
    <row r="13" spans="1:13" ht="15.75" x14ac:dyDescent="0.25">
      <c r="A13" s="228"/>
      <c r="B13" s="227"/>
      <c r="C13" s="227"/>
      <c r="D13" s="228"/>
      <c r="E13" s="227"/>
      <c r="F13" s="227"/>
      <c r="G13" s="227"/>
      <c r="H13" s="227"/>
    </row>
    <row r="14" spans="1:13" ht="15.75" x14ac:dyDescent="0.25">
      <c r="A14" s="272" t="s">
        <v>61</v>
      </c>
      <c r="B14" s="272"/>
      <c r="C14" s="272"/>
      <c r="D14" s="272"/>
      <c r="E14" s="272"/>
      <c r="F14" s="272"/>
      <c r="G14" s="272"/>
      <c r="H14" s="272"/>
    </row>
    <row r="15" spans="1:13" x14ac:dyDescent="0.2">
      <c r="A15" s="227"/>
      <c r="B15" s="227"/>
      <c r="C15" s="227"/>
      <c r="D15" s="227"/>
      <c r="E15" s="227"/>
      <c r="F15" s="227"/>
      <c r="G15" s="227"/>
      <c r="H15" s="227"/>
    </row>
    <row r="16" spans="1:13" ht="15.75" x14ac:dyDescent="0.25">
      <c r="A16" s="272" t="s">
        <v>62</v>
      </c>
      <c r="B16" s="272"/>
      <c r="C16" s="272"/>
      <c r="D16" s="272"/>
      <c r="E16" s="272"/>
      <c r="F16" s="272"/>
      <c r="G16" s="272"/>
      <c r="H16" s="272"/>
      <c r="J16" s="2"/>
      <c r="M16" s="2"/>
    </row>
    <row r="17" spans="1:13" x14ac:dyDescent="0.2">
      <c r="A17" s="227"/>
      <c r="B17" s="227"/>
      <c r="C17" s="227"/>
      <c r="D17" s="227"/>
      <c r="E17" s="227"/>
      <c r="F17" s="227"/>
      <c r="G17" s="227"/>
      <c r="H17" s="227"/>
    </row>
    <row r="18" spans="1:13" ht="15.75" x14ac:dyDescent="0.25">
      <c r="A18" s="272" t="s">
        <v>63</v>
      </c>
      <c r="B18" s="272"/>
      <c r="C18" s="272"/>
      <c r="D18" s="272"/>
      <c r="E18" s="272"/>
      <c r="F18" s="272"/>
      <c r="G18" s="272"/>
      <c r="H18" s="272"/>
      <c r="J18" s="2"/>
      <c r="M18" s="2"/>
    </row>
    <row r="19" spans="1:13" x14ac:dyDescent="0.2">
      <c r="A19" s="227"/>
      <c r="B19" s="227"/>
      <c r="C19" s="227"/>
      <c r="D19" s="227"/>
      <c r="E19" s="227"/>
      <c r="F19" s="227"/>
      <c r="G19" s="227"/>
      <c r="H19" s="227"/>
    </row>
    <row r="20" spans="1:13" ht="15.75" x14ac:dyDescent="0.25">
      <c r="A20" s="272" t="s">
        <v>64</v>
      </c>
      <c r="B20" s="272"/>
      <c r="C20" s="272"/>
      <c r="D20" s="272"/>
      <c r="E20" s="272"/>
      <c r="F20" s="272"/>
      <c r="G20" s="272"/>
      <c r="H20" s="272"/>
      <c r="J20" s="2"/>
      <c r="M20" s="2"/>
    </row>
    <row r="21" spans="1:13" x14ac:dyDescent="0.2">
      <c r="A21" s="227"/>
      <c r="B21" s="227"/>
      <c r="C21" s="227"/>
      <c r="D21" s="227"/>
      <c r="E21" s="227"/>
      <c r="F21" s="227"/>
      <c r="G21" s="227"/>
      <c r="H21" s="227"/>
    </row>
    <row r="22" spans="1:13" ht="15.75" x14ac:dyDescent="0.25">
      <c r="A22" s="272" t="s">
        <v>11</v>
      </c>
      <c r="B22" s="272"/>
      <c r="C22" s="272"/>
      <c r="D22" s="272"/>
      <c r="E22" s="272"/>
      <c r="F22" s="272"/>
      <c r="G22" s="272"/>
      <c r="H22" s="272"/>
      <c r="J22" s="2"/>
      <c r="M22" s="2"/>
    </row>
    <row r="23" spans="1:13" x14ac:dyDescent="0.2">
      <c r="A23" s="227"/>
      <c r="B23" s="227"/>
      <c r="C23" s="227"/>
      <c r="D23" s="227"/>
      <c r="E23" s="227"/>
      <c r="F23" s="227"/>
      <c r="G23" s="227"/>
      <c r="H23" s="227"/>
    </row>
    <row r="24" spans="1:13" ht="15.75" x14ac:dyDescent="0.25">
      <c r="A24" s="272" t="s">
        <v>65</v>
      </c>
      <c r="B24" s="272"/>
      <c r="C24" s="272"/>
      <c r="D24" s="272"/>
      <c r="E24" s="272"/>
      <c r="F24" s="272"/>
      <c r="G24" s="272"/>
      <c r="H24" s="272"/>
      <c r="J24" s="2"/>
      <c r="M24" s="2"/>
    </row>
    <row r="25" spans="1:13" x14ac:dyDescent="0.2">
      <c r="A25" s="227"/>
      <c r="B25" s="227"/>
      <c r="C25" s="227"/>
      <c r="D25" s="227"/>
      <c r="E25" s="227"/>
      <c r="F25" s="227"/>
      <c r="G25" s="227"/>
      <c r="H25" s="227"/>
    </row>
    <row r="26" spans="1:13" ht="15.75" x14ac:dyDescent="0.25">
      <c r="A26" s="272" t="s">
        <v>66</v>
      </c>
      <c r="B26" s="272"/>
      <c r="C26" s="272"/>
      <c r="D26" s="272"/>
      <c r="E26" s="272"/>
      <c r="F26" s="272"/>
      <c r="G26" s="272"/>
      <c r="H26" s="272"/>
      <c r="J26" s="2"/>
      <c r="M26" s="2"/>
    </row>
    <row r="27" spans="1:13" ht="15.75" x14ac:dyDescent="0.25">
      <c r="A27" s="183"/>
      <c r="B27" s="183"/>
      <c r="C27" s="183"/>
      <c r="D27" s="183"/>
      <c r="E27" s="183"/>
      <c r="F27" s="183"/>
      <c r="G27" s="183"/>
      <c r="H27" s="183"/>
      <c r="J27" s="2"/>
      <c r="M27" s="2"/>
    </row>
    <row r="28" spans="1:13" ht="15.75" x14ac:dyDescent="0.25">
      <c r="A28" s="183" t="s">
        <v>181</v>
      </c>
      <c r="B28" s="183"/>
      <c r="C28" s="183"/>
      <c r="D28" s="183"/>
      <c r="E28" s="183"/>
      <c r="F28" s="183"/>
      <c r="G28" s="183"/>
      <c r="H28" s="183"/>
      <c r="J28" s="2"/>
      <c r="M28" s="2"/>
    </row>
    <row r="29" spans="1:13" x14ac:dyDescent="0.2">
      <c r="A29" s="227"/>
      <c r="B29" s="227"/>
      <c r="C29" s="227"/>
      <c r="D29" s="227"/>
      <c r="E29" s="227"/>
      <c r="F29" s="227"/>
      <c r="G29" s="227"/>
      <c r="H29" s="227"/>
    </row>
    <row r="30" spans="1:13" ht="15.75" x14ac:dyDescent="0.25">
      <c r="A30" s="272" t="s">
        <v>17</v>
      </c>
      <c r="B30" s="272"/>
      <c r="C30" s="272"/>
      <c r="D30" s="272"/>
      <c r="E30" s="272"/>
      <c r="F30" s="272"/>
      <c r="G30" s="272"/>
      <c r="H30" s="272"/>
      <c r="M30" s="2"/>
    </row>
    <row r="31" spans="1:13" x14ac:dyDescent="0.2">
      <c r="A31" s="227"/>
      <c r="B31" s="227"/>
      <c r="C31" s="227"/>
      <c r="D31" s="227"/>
      <c r="E31" s="227"/>
      <c r="F31" s="227"/>
      <c r="G31" s="227"/>
      <c r="H31" s="227"/>
    </row>
    <row r="32" spans="1:13" ht="15.75" x14ac:dyDescent="0.25">
      <c r="A32" s="272" t="s">
        <v>27</v>
      </c>
      <c r="B32" s="272"/>
      <c r="C32" s="272"/>
      <c r="D32" s="272"/>
      <c r="E32" s="272"/>
      <c r="F32" s="272"/>
      <c r="G32" s="272"/>
      <c r="H32" s="272"/>
    </row>
    <row r="33" spans="1:8" x14ac:dyDescent="0.2">
      <c r="A33" s="227"/>
      <c r="B33" s="227"/>
      <c r="C33" s="227"/>
      <c r="D33" s="227"/>
      <c r="E33" s="227"/>
      <c r="F33" s="227"/>
      <c r="G33" s="227"/>
      <c r="H33" s="227"/>
    </row>
    <row r="34" spans="1:8" ht="15.75" x14ac:dyDescent="0.25">
      <c r="A34" s="272" t="s">
        <v>41</v>
      </c>
      <c r="B34" s="272"/>
      <c r="C34" s="272"/>
      <c r="D34" s="272"/>
      <c r="E34" s="272"/>
      <c r="F34" s="272"/>
      <c r="G34" s="272"/>
      <c r="H34" s="272"/>
    </row>
    <row r="35" spans="1:8" x14ac:dyDescent="0.2">
      <c r="A35" s="178"/>
      <c r="B35" s="178"/>
      <c r="C35" s="178"/>
      <c r="D35" s="178"/>
      <c r="E35" s="178"/>
      <c r="F35" s="178"/>
      <c r="G35" s="178"/>
      <c r="H35" s="178"/>
    </row>
  </sheetData>
  <mergeCells count="17">
    <mergeCell ref="A6:H6"/>
    <mergeCell ref="A8:H8"/>
    <mergeCell ref="A10:H10"/>
    <mergeCell ref="A12:H12"/>
    <mergeCell ref="B1:G1"/>
    <mergeCell ref="A3:B3"/>
    <mergeCell ref="A4:H4"/>
    <mergeCell ref="A26:H26"/>
    <mergeCell ref="A30:H30"/>
    <mergeCell ref="A32:H32"/>
    <mergeCell ref="A34:H34"/>
    <mergeCell ref="A14:H14"/>
    <mergeCell ref="A16:H16"/>
    <mergeCell ref="A18:H18"/>
    <mergeCell ref="A20:H20"/>
    <mergeCell ref="A22:H22"/>
    <mergeCell ref="A24:H24"/>
  </mergeCells>
  <hyperlinks>
    <hyperlink ref="A10:H10" location="Checklist!A1" display="CHECKLIST"/>
    <hyperlink ref="A12:H12" location="Attendants!A1" display="Attendants"/>
    <hyperlink ref="A14:H14" location="Budget!A1" display="BUDGET"/>
    <hyperlink ref="A16:H16" location="Actual!A1" display="ACTUAL"/>
    <hyperlink ref="A26:H26" location="Equipment!A1" display="EQUIPMENT"/>
    <hyperlink ref="A22:H22" location="Programme!A1" display="Programme"/>
    <hyperlink ref="A30:H30" location="Menu!A1" display="MENU"/>
    <hyperlink ref="A32:H32" location="'Shopping List'!A1" display="MENU"/>
    <hyperlink ref="A18:H18" location="Medicines!A1" display="TENT PLAN"/>
    <hyperlink ref="A20:H20" location="'Tents &amp; Teams'!A1" display="Tents &amp; Teams"/>
    <hyperlink ref="A24:H24" location="'Wet Programme'!A1" display="Wet Programme"/>
    <hyperlink ref="A34:H34" location="'Weather Forecast'!A1" display="Weather Forecast"/>
    <hyperlink ref="A28" location="'Programme Details'!Print_Area" display="Programme Details"/>
  </hyperlinks>
  <printOptions horizontalCentered="1"/>
  <pageMargins left="0.35433070866141736" right="0.43307086614173229" top="0.62992125984251968" bottom="0.98425196850393704" header="0.27559055118110237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8"/>
  <sheetViews>
    <sheetView zoomScaleNormal="100" workbookViewId="0">
      <selection activeCell="A3" sqref="A3:B3"/>
    </sheetView>
  </sheetViews>
  <sheetFormatPr defaultRowHeight="14.25" x14ac:dyDescent="0.2"/>
  <cols>
    <col min="1" max="2" width="11.7109375" style="118" customWidth="1"/>
    <col min="3" max="4" width="13.7109375" style="118" customWidth="1"/>
    <col min="5" max="6" width="10.140625" style="118" customWidth="1"/>
    <col min="7" max="8" width="9.42578125" style="118" customWidth="1"/>
    <col min="9" max="16384" width="9.140625" style="118"/>
  </cols>
  <sheetData>
    <row r="1" spans="1:8" ht="23.25" x14ac:dyDescent="0.35">
      <c r="B1" s="268" t="str">
        <f>Cover!B1</f>
        <v>Enter Group Name Here</v>
      </c>
      <c r="C1" s="268"/>
      <c r="D1" s="268"/>
      <c r="E1" s="268"/>
      <c r="F1" s="268"/>
      <c r="G1" s="268"/>
    </row>
    <row r="2" spans="1:8" ht="23.25" customHeight="1" x14ac:dyDescent="0.2"/>
    <row r="3" spans="1:8" x14ac:dyDescent="0.2">
      <c r="A3" s="269"/>
      <c r="B3" s="270"/>
    </row>
    <row r="4" spans="1:8" ht="18" x14ac:dyDescent="0.25">
      <c r="B4" s="8"/>
      <c r="C4" s="8"/>
      <c r="D4" s="8"/>
      <c r="E4" s="8"/>
      <c r="F4" s="8"/>
      <c r="G4" s="8"/>
    </row>
    <row r="5" spans="1:8" ht="18" x14ac:dyDescent="0.25">
      <c r="A5" s="288" t="str">
        <f>CONCATENATE(Cover!$A$9," - ",Cover!A13)</f>
        <v>Enter Camp Name Here - Enter Campsite Name Here</v>
      </c>
      <c r="B5" s="288"/>
      <c r="C5" s="288"/>
      <c r="D5" s="288"/>
      <c r="E5" s="288"/>
      <c r="F5" s="288"/>
      <c r="G5" s="288"/>
      <c r="H5" s="288"/>
    </row>
    <row r="6" spans="1:8" ht="18.75" thickBot="1" x14ac:dyDescent="0.3">
      <c r="A6" s="289"/>
      <c r="B6" s="289"/>
      <c r="C6" s="289"/>
      <c r="D6" s="289"/>
      <c r="E6" s="289"/>
      <c r="F6" s="289"/>
      <c r="G6" s="289"/>
      <c r="H6" s="289"/>
    </row>
    <row r="7" spans="1:8" ht="15" x14ac:dyDescent="0.25">
      <c r="A7" s="285" t="s">
        <v>0</v>
      </c>
      <c r="B7" s="286"/>
      <c r="C7" s="286" t="s">
        <v>24</v>
      </c>
      <c r="D7" s="286"/>
      <c r="E7" s="286" t="s">
        <v>67</v>
      </c>
      <c r="F7" s="286"/>
      <c r="G7" s="286" t="s">
        <v>68</v>
      </c>
      <c r="H7" s="291"/>
    </row>
    <row r="8" spans="1:8" x14ac:dyDescent="0.2">
      <c r="A8" s="277" t="s">
        <v>42</v>
      </c>
      <c r="B8" s="278"/>
      <c r="C8" s="290"/>
      <c r="D8" s="290"/>
      <c r="E8" s="275"/>
      <c r="F8" s="275"/>
      <c r="G8" s="279"/>
      <c r="H8" s="280"/>
    </row>
    <row r="9" spans="1:8" x14ac:dyDescent="0.2">
      <c r="A9" s="277" t="s">
        <v>43</v>
      </c>
      <c r="B9" s="278"/>
      <c r="C9" s="275"/>
      <c r="D9" s="275"/>
      <c r="E9" s="275"/>
      <c r="F9" s="275"/>
      <c r="G9" s="279"/>
      <c r="H9" s="280"/>
    </row>
    <row r="10" spans="1:8" x14ac:dyDescent="0.2">
      <c r="A10" s="277" t="s">
        <v>44</v>
      </c>
      <c r="B10" s="278"/>
      <c r="C10" s="275"/>
      <c r="D10" s="275"/>
      <c r="E10" s="275"/>
      <c r="F10" s="275"/>
      <c r="G10" s="279"/>
      <c r="H10" s="280"/>
    </row>
    <row r="11" spans="1:8" x14ac:dyDescent="0.2">
      <c r="A11" s="277" t="s">
        <v>1</v>
      </c>
      <c r="B11" s="278"/>
      <c r="C11" s="275"/>
      <c r="D11" s="275"/>
      <c r="E11" s="275"/>
      <c r="F11" s="275"/>
      <c r="G11" s="279"/>
      <c r="H11" s="280"/>
    </row>
    <row r="12" spans="1:8" x14ac:dyDescent="0.2">
      <c r="A12" s="277" t="s">
        <v>180</v>
      </c>
      <c r="B12" s="278"/>
      <c r="C12" s="275"/>
      <c r="D12" s="275"/>
      <c r="E12" s="275"/>
      <c r="F12" s="275"/>
      <c r="G12" s="279"/>
      <c r="H12" s="280"/>
    </row>
    <row r="13" spans="1:8" x14ac:dyDescent="0.2">
      <c r="A13" s="277" t="s">
        <v>45</v>
      </c>
      <c r="B13" s="278"/>
      <c r="C13" s="275"/>
      <c r="D13" s="275"/>
      <c r="E13" s="275"/>
      <c r="F13" s="275"/>
      <c r="G13" s="279"/>
      <c r="H13" s="280"/>
    </row>
    <row r="14" spans="1:8" x14ac:dyDescent="0.2">
      <c r="A14" s="277" t="s">
        <v>47</v>
      </c>
      <c r="B14" s="278"/>
      <c r="C14" s="275"/>
      <c r="D14" s="275"/>
      <c r="E14" s="275"/>
      <c r="F14" s="275"/>
      <c r="G14" s="279"/>
      <c r="H14" s="280"/>
    </row>
    <row r="15" spans="1:8" x14ac:dyDescent="0.2">
      <c r="A15" s="277" t="s">
        <v>11</v>
      </c>
      <c r="B15" s="278"/>
      <c r="C15" s="276" t="s">
        <v>150</v>
      </c>
      <c r="D15" s="276"/>
      <c r="E15" s="275"/>
      <c r="F15" s="275"/>
      <c r="G15" s="279"/>
      <c r="H15" s="280"/>
    </row>
    <row r="16" spans="1:8" x14ac:dyDescent="0.2">
      <c r="A16" s="277" t="s">
        <v>65</v>
      </c>
      <c r="B16" s="278"/>
      <c r="C16" s="276" t="s">
        <v>151</v>
      </c>
      <c r="D16" s="276"/>
      <c r="E16" s="275"/>
      <c r="F16" s="275"/>
      <c r="G16" s="279"/>
      <c r="H16" s="280"/>
    </row>
    <row r="17" spans="1:8" x14ac:dyDescent="0.2">
      <c r="A17" s="277" t="s">
        <v>61</v>
      </c>
      <c r="B17" s="278"/>
      <c r="C17" s="276" t="s">
        <v>149</v>
      </c>
      <c r="D17" s="276"/>
      <c r="E17" s="275"/>
      <c r="F17" s="275"/>
      <c r="G17" s="279"/>
      <c r="H17" s="280"/>
    </row>
    <row r="18" spans="1:8" x14ac:dyDescent="0.2">
      <c r="A18" s="277" t="s">
        <v>46</v>
      </c>
      <c r="B18" s="278"/>
      <c r="C18" s="275"/>
      <c r="D18" s="275"/>
      <c r="E18" s="275"/>
      <c r="F18" s="275"/>
      <c r="G18" s="279"/>
      <c r="H18" s="280"/>
    </row>
    <row r="19" spans="1:8" x14ac:dyDescent="0.2">
      <c r="A19" s="277" t="s">
        <v>166</v>
      </c>
      <c r="B19" s="278"/>
      <c r="C19" s="287" t="s">
        <v>168</v>
      </c>
      <c r="D19" s="287"/>
      <c r="E19" s="275"/>
      <c r="F19" s="275"/>
      <c r="G19" s="279"/>
      <c r="H19" s="280"/>
    </row>
    <row r="20" spans="1:8" x14ac:dyDescent="0.2">
      <c r="A20" s="277" t="s">
        <v>48</v>
      </c>
      <c r="B20" s="278"/>
      <c r="C20" s="275"/>
      <c r="D20" s="275"/>
      <c r="E20" s="275"/>
      <c r="F20" s="275"/>
      <c r="G20" s="279"/>
      <c r="H20" s="280"/>
    </row>
    <row r="21" spans="1:8" x14ac:dyDescent="0.2">
      <c r="A21" s="277" t="s">
        <v>171</v>
      </c>
      <c r="B21" s="278"/>
      <c r="C21" s="275"/>
      <c r="D21" s="275"/>
      <c r="E21" s="275"/>
      <c r="F21" s="275"/>
      <c r="G21" s="279"/>
      <c r="H21" s="280"/>
    </row>
    <row r="22" spans="1:8" x14ac:dyDescent="0.2">
      <c r="A22" s="277" t="s">
        <v>172</v>
      </c>
      <c r="B22" s="278"/>
      <c r="C22" s="275"/>
      <c r="D22" s="275"/>
      <c r="E22" s="275"/>
      <c r="F22" s="275"/>
      <c r="G22" s="279"/>
      <c r="H22" s="280"/>
    </row>
    <row r="23" spans="1:8" x14ac:dyDescent="0.2">
      <c r="A23" s="277" t="s">
        <v>175</v>
      </c>
      <c r="B23" s="278"/>
      <c r="C23" s="275"/>
      <c r="D23" s="275"/>
      <c r="E23" s="275"/>
      <c r="F23" s="275"/>
      <c r="G23" s="279"/>
      <c r="H23" s="280"/>
    </row>
    <row r="24" spans="1:8" x14ac:dyDescent="0.2">
      <c r="A24" s="277" t="s">
        <v>173</v>
      </c>
      <c r="B24" s="278"/>
      <c r="C24" s="275"/>
      <c r="D24" s="275"/>
      <c r="E24" s="275"/>
      <c r="F24" s="275"/>
      <c r="G24" s="279"/>
      <c r="H24" s="280"/>
    </row>
    <row r="25" spans="1:8" x14ac:dyDescent="0.2">
      <c r="A25" s="277" t="s">
        <v>174</v>
      </c>
      <c r="B25" s="278"/>
      <c r="C25" s="275"/>
      <c r="D25" s="275"/>
      <c r="E25" s="275"/>
      <c r="F25" s="275"/>
      <c r="G25" s="279"/>
      <c r="H25" s="280"/>
    </row>
    <row r="26" spans="1:8" x14ac:dyDescent="0.2">
      <c r="A26" s="277" t="s">
        <v>183</v>
      </c>
      <c r="B26" s="278"/>
      <c r="C26" s="275"/>
      <c r="D26" s="275"/>
      <c r="E26" s="275"/>
      <c r="F26" s="275"/>
      <c r="G26" s="279"/>
      <c r="H26" s="280"/>
    </row>
    <row r="27" spans="1:8" x14ac:dyDescent="0.2">
      <c r="A27" s="277" t="s">
        <v>185</v>
      </c>
      <c r="B27" s="278"/>
      <c r="C27" s="275"/>
      <c r="D27" s="275"/>
      <c r="E27" s="275"/>
      <c r="F27" s="275"/>
      <c r="G27" s="279"/>
      <c r="H27" s="280"/>
    </row>
    <row r="28" spans="1:8" x14ac:dyDescent="0.2">
      <c r="A28" s="277" t="s">
        <v>170</v>
      </c>
      <c r="B28" s="278"/>
      <c r="C28" s="292"/>
      <c r="D28" s="293"/>
      <c r="E28" s="275"/>
      <c r="F28" s="275"/>
      <c r="G28" s="279"/>
      <c r="H28" s="280"/>
    </row>
    <row r="29" spans="1:8" x14ac:dyDescent="0.2">
      <c r="A29" s="277" t="s">
        <v>28</v>
      </c>
      <c r="B29" s="278"/>
      <c r="C29" s="292"/>
      <c r="D29" s="293"/>
      <c r="E29" s="275"/>
      <c r="F29" s="275"/>
      <c r="G29" s="279"/>
      <c r="H29" s="280"/>
    </row>
    <row r="30" spans="1:8" x14ac:dyDescent="0.2">
      <c r="A30" s="277" t="s">
        <v>176</v>
      </c>
      <c r="B30" s="278"/>
      <c r="C30" s="275"/>
      <c r="D30" s="275"/>
      <c r="E30" s="275"/>
      <c r="F30" s="275"/>
      <c r="G30" s="279"/>
      <c r="H30" s="280"/>
    </row>
    <row r="31" spans="1:8" x14ac:dyDescent="0.2">
      <c r="A31" s="277" t="s">
        <v>50</v>
      </c>
      <c r="B31" s="278"/>
      <c r="C31" s="275"/>
      <c r="D31" s="275"/>
      <c r="E31" s="275"/>
      <c r="F31" s="275"/>
      <c r="G31" s="279"/>
      <c r="H31" s="280"/>
    </row>
    <row r="32" spans="1:8" x14ac:dyDescent="0.2">
      <c r="A32" s="277" t="s">
        <v>184</v>
      </c>
      <c r="B32" s="278"/>
      <c r="C32" s="275"/>
      <c r="D32" s="275"/>
      <c r="E32" s="275"/>
      <c r="F32" s="275"/>
      <c r="G32" s="279"/>
      <c r="H32" s="280"/>
    </row>
    <row r="33" spans="1:8" x14ac:dyDescent="0.2">
      <c r="A33" s="277" t="s">
        <v>51</v>
      </c>
      <c r="B33" s="278"/>
      <c r="C33" s="275"/>
      <c r="D33" s="275"/>
      <c r="E33" s="275"/>
      <c r="F33" s="275"/>
      <c r="G33" s="279"/>
      <c r="H33" s="280"/>
    </row>
    <row r="34" spans="1:8" x14ac:dyDescent="0.2">
      <c r="A34" s="277" t="s">
        <v>52</v>
      </c>
      <c r="B34" s="278"/>
      <c r="C34" s="275"/>
      <c r="D34" s="275"/>
      <c r="E34" s="275"/>
      <c r="F34" s="275"/>
      <c r="G34" s="279"/>
      <c r="H34" s="280"/>
    </row>
    <row r="35" spans="1:8" x14ac:dyDescent="0.2">
      <c r="A35" s="277" t="s">
        <v>156</v>
      </c>
      <c r="B35" s="278"/>
      <c r="C35" s="275"/>
      <c r="D35" s="275"/>
      <c r="E35" s="275"/>
      <c r="F35" s="275"/>
      <c r="G35" s="283"/>
      <c r="H35" s="284"/>
    </row>
    <row r="36" spans="1:8" x14ac:dyDescent="0.2">
      <c r="A36" s="277" t="s">
        <v>53</v>
      </c>
      <c r="B36" s="278"/>
      <c r="C36" s="276" t="s">
        <v>152</v>
      </c>
      <c r="D36" s="276"/>
      <c r="E36" s="275"/>
      <c r="F36" s="275"/>
      <c r="G36" s="279"/>
      <c r="H36" s="280"/>
    </row>
    <row r="37" spans="1:8" x14ac:dyDescent="0.2">
      <c r="A37" s="277" t="s">
        <v>167</v>
      </c>
      <c r="B37" s="278"/>
      <c r="C37" s="287" t="s">
        <v>168</v>
      </c>
      <c r="D37" s="287"/>
      <c r="E37" s="275"/>
      <c r="F37" s="275"/>
      <c r="G37" s="279"/>
      <c r="H37" s="280"/>
    </row>
    <row r="38" spans="1:8" x14ac:dyDescent="0.2">
      <c r="A38" s="277" t="s">
        <v>54</v>
      </c>
      <c r="B38" s="278"/>
      <c r="C38" s="275"/>
      <c r="D38" s="275"/>
      <c r="E38" s="275"/>
      <c r="F38" s="275"/>
      <c r="G38" s="279"/>
      <c r="H38" s="280"/>
    </row>
    <row r="39" spans="1:8" x14ac:dyDescent="0.2">
      <c r="A39" s="277" t="s">
        <v>17</v>
      </c>
      <c r="B39" s="278"/>
      <c r="C39" s="276" t="s">
        <v>153</v>
      </c>
      <c r="D39" s="276"/>
      <c r="E39" s="275"/>
      <c r="F39" s="275"/>
      <c r="G39" s="279"/>
      <c r="H39" s="280"/>
    </row>
    <row r="40" spans="1:8" x14ac:dyDescent="0.2">
      <c r="A40" s="277" t="s">
        <v>27</v>
      </c>
      <c r="B40" s="278"/>
      <c r="C40" s="276" t="s">
        <v>58</v>
      </c>
      <c r="D40" s="276"/>
      <c r="E40" s="275"/>
      <c r="F40" s="275"/>
      <c r="G40" s="279"/>
      <c r="H40" s="280"/>
    </row>
    <row r="41" spans="1:8" x14ac:dyDescent="0.2">
      <c r="A41" s="277" t="s">
        <v>55</v>
      </c>
      <c r="B41" s="278"/>
      <c r="C41" s="276" t="s">
        <v>58</v>
      </c>
      <c r="D41" s="276"/>
      <c r="E41" s="275"/>
      <c r="F41" s="275"/>
      <c r="G41" s="279"/>
      <c r="H41" s="280"/>
    </row>
    <row r="42" spans="1:8" x14ac:dyDescent="0.2">
      <c r="A42" s="277" t="s">
        <v>56</v>
      </c>
      <c r="B42" s="278"/>
      <c r="C42" s="275"/>
      <c r="D42" s="275"/>
      <c r="E42" s="275"/>
      <c r="F42" s="275"/>
      <c r="G42" s="279"/>
      <c r="H42" s="280"/>
    </row>
    <row r="43" spans="1:8" x14ac:dyDescent="0.2">
      <c r="A43" s="277" t="s">
        <v>57</v>
      </c>
      <c r="B43" s="278"/>
      <c r="C43" s="275"/>
      <c r="D43" s="275"/>
      <c r="E43" s="275"/>
      <c r="F43" s="275"/>
      <c r="G43" s="279"/>
      <c r="H43" s="280"/>
    </row>
    <row r="44" spans="1:8" x14ac:dyDescent="0.2">
      <c r="A44" s="277" t="s">
        <v>10</v>
      </c>
      <c r="B44" s="278"/>
      <c r="C44" s="276" t="s">
        <v>154</v>
      </c>
      <c r="D44" s="276"/>
      <c r="E44" s="275"/>
      <c r="F44" s="275"/>
      <c r="G44" s="279"/>
      <c r="H44" s="280"/>
    </row>
    <row r="45" spans="1:8" x14ac:dyDescent="0.2">
      <c r="A45" s="277" t="s">
        <v>41</v>
      </c>
      <c r="B45" s="278"/>
      <c r="C45" s="276" t="s">
        <v>155</v>
      </c>
      <c r="D45" s="276"/>
      <c r="E45" s="275"/>
      <c r="F45" s="275"/>
      <c r="G45" s="279"/>
      <c r="H45" s="280"/>
    </row>
    <row r="46" spans="1:8" x14ac:dyDescent="0.2">
      <c r="A46" s="277" t="s">
        <v>86</v>
      </c>
      <c r="B46" s="278"/>
      <c r="C46" s="275"/>
      <c r="D46" s="275"/>
      <c r="E46" s="275"/>
      <c r="F46" s="275"/>
      <c r="G46" s="279"/>
      <c r="H46" s="280"/>
    </row>
    <row r="47" spans="1:8" x14ac:dyDescent="0.2">
      <c r="A47" s="277" t="s">
        <v>87</v>
      </c>
      <c r="B47" s="278"/>
      <c r="C47" s="275"/>
      <c r="D47" s="275"/>
      <c r="E47" s="275"/>
      <c r="F47" s="275"/>
      <c r="G47" s="279"/>
      <c r="H47" s="280"/>
    </row>
    <row r="48" spans="1:8" ht="14.25" customHeight="1" thickBot="1" x14ac:dyDescent="0.25">
      <c r="A48" s="282" t="s">
        <v>169</v>
      </c>
      <c r="B48" s="281"/>
      <c r="C48" s="281"/>
      <c r="D48" s="281"/>
      <c r="E48" s="281"/>
      <c r="F48" s="281"/>
      <c r="G48" s="273"/>
      <c r="H48" s="274"/>
    </row>
  </sheetData>
  <mergeCells count="172">
    <mergeCell ref="C33:D33"/>
    <mergeCell ref="A28:B28"/>
    <mergeCell ref="C28:D28"/>
    <mergeCell ref="G31:H31"/>
    <mergeCell ref="E13:F13"/>
    <mergeCell ref="G16:H16"/>
    <mergeCell ref="G17:H17"/>
    <mergeCell ref="G18:H18"/>
    <mergeCell ref="G29:H29"/>
    <mergeCell ref="G22:H22"/>
    <mergeCell ref="G24:H24"/>
    <mergeCell ref="G25:H25"/>
    <mergeCell ref="E15:F15"/>
    <mergeCell ref="G19:H19"/>
    <mergeCell ref="C20:D20"/>
    <mergeCell ref="E20:F20"/>
    <mergeCell ref="A16:B16"/>
    <mergeCell ref="A22:B22"/>
    <mergeCell ref="C17:D17"/>
    <mergeCell ref="A21:B21"/>
    <mergeCell ref="A45:B45"/>
    <mergeCell ref="A26:B26"/>
    <mergeCell ref="C26:D26"/>
    <mergeCell ref="E26:F26"/>
    <mergeCell ref="C21:D21"/>
    <mergeCell ref="E21:F21"/>
    <mergeCell ref="A23:B23"/>
    <mergeCell ref="C23:D23"/>
    <mergeCell ref="E23:F23"/>
    <mergeCell ref="C22:D22"/>
    <mergeCell ref="E22:F22"/>
    <mergeCell ref="C37:D37"/>
    <mergeCell ref="A35:B35"/>
    <mergeCell ref="C35:D35"/>
    <mergeCell ref="A32:B32"/>
    <mergeCell ref="C32:D32"/>
    <mergeCell ref="A29:B29"/>
    <mergeCell ref="A30:B30"/>
    <mergeCell ref="C30:D30"/>
    <mergeCell ref="E35:F35"/>
    <mergeCell ref="A31:B31"/>
    <mergeCell ref="A27:B27"/>
    <mergeCell ref="C29:D29"/>
    <mergeCell ref="C31:D31"/>
    <mergeCell ref="E48:F48"/>
    <mergeCell ref="A33:B33"/>
    <mergeCell ref="A34:B34"/>
    <mergeCell ref="A25:B25"/>
    <mergeCell ref="A24:B24"/>
    <mergeCell ref="A36:B36"/>
    <mergeCell ref="C36:D36"/>
    <mergeCell ref="C42:D42"/>
    <mergeCell ref="E41:F41"/>
    <mergeCell ref="E42:F42"/>
    <mergeCell ref="C24:D24"/>
    <mergeCell ref="E24:F24"/>
    <mergeCell ref="C25:D25"/>
    <mergeCell ref="E25:F25"/>
    <mergeCell ref="C27:D27"/>
    <mergeCell ref="E27:F27"/>
    <mergeCell ref="C34:D34"/>
    <mergeCell ref="E34:F34"/>
    <mergeCell ref="E28:F28"/>
    <mergeCell ref="E30:F30"/>
    <mergeCell ref="A37:B37"/>
    <mergeCell ref="E44:F44"/>
    <mergeCell ref="E45:F45"/>
    <mergeCell ref="A42:B42"/>
    <mergeCell ref="A46:B46"/>
    <mergeCell ref="C45:D45"/>
    <mergeCell ref="C46:D46"/>
    <mergeCell ref="G13:H13"/>
    <mergeCell ref="G14:H14"/>
    <mergeCell ref="G36:H36"/>
    <mergeCell ref="G27:H27"/>
    <mergeCell ref="E40:F40"/>
    <mergeCell ref="E36:F36"/>
    <mergeCell ref="E37:F37"/>
    <mergeCell ref="E29:F29"/>
    <mergeCell ref="E31:F31"/>
    <mergeCell ref="E33:F33"/>
    <mergeCell ref="G30:H30"/>
    <mergeCell ref="G37:H37"/>
    <mergeCell ref="G38:H38"/>
    <mergeCell ref="G39:H39"/>
    <mergeCell ref="G40:H40"/>
    <mergeCell ref="G15:H15"/>
    <mergeCell ref="G21:H21"/>
    <mergeCell ref="G28:H28"/>
    <mergeCell ref="G23:H23"/>
    <mergeCell ref="G26:H26"/>
    <mergeCell ref="E46:F46"/>
    <mergeCell ref="G7:H7"/>
    <mergeCell ref="G8:H8"/>
    <mergeCell ref="G9:H9"/>
    <mergeCell ref="G10:H10"/>
    <mergeCell ref="C12:D12"/>
    <mergeCell ref="E12:F12"/>
    <mergeCell ref="G11:H11"/>
    <mergeCell ref="G12:H12"/>
    <mergeCell ref="E9:F9"/>
    <mergeCell ref="A11:B11"/>
    <mergeCell ref="C11:D11"/>
    <mergeCell ref="E10:F10"/>
    <mergeCell ref="A18:B18"/>
    <mergeCell ref="C14:D14"/>
    <mergeCell ref="E14:F14"/>
    <mergeCell ref="C18:D18"/>
    <mergeCell ref="E18:F18"/>
    <mergeCell ref="C15:D15"/>
    <mergeCell ref="A14:B14"/>
    <mergeCell ref="A17:B17"/>
    <mergeCell ref="C16:D16"/>
    <mergeCell ref="E16:F16"/>
    <mergeCell ref="E17:F17"/>
    <mergeCell ref="B1:G1"/>
    <mergeCell ref="A3:B3"/>
    <mergeCell ref="A7:B7"/>
    <mergeCell ref="A10:B10"/>
    <mergeCell ref="A13:B13"/>
    <mergeCell ref="A15:B15"/>
    <mergeCell ref="A20:B20"/>
    <mergeCell ref="E7:F7"/>
    <mergeCell ref="C7:D7"/>
    <mergeCell ref="C10:D10"/>
    <mergeCell ref="C13:D13"/>
    <mergeCell ref="A19:B19"/>
    <mergeCell ref="C19:D19"/>
    <mergeCell ref="E19:F19"/>
    <mergeCell ref="G20:H20"/>
    <mergeCell ref="A5:H5"/>
    <mergeCell ref="A6:H6"/>
    <mergeCell ref="A8:B8"/>
    <mergeCell ref="C8:D8"/>
    <mergeCell ref="E8:F8"/>
    <mergeCell ref="A9:B9"/>
    <mergeCell ref="C9:D9"/>
    <mergeCell ref="A12:B12"/>
    <mergeCell ref="E11:F11"/>
    <mergeCell ref="G35:H35"/>
    <mergeCell ref="G33:H33"/>
    <mergeCell ref="G34:H34"/>
    <mergeCell ref="E32:F32"/>
    <mergeCell ref="G32:H32"/>
    <mergeCell ref="G45:H45"/>
    <mergeCell ref="G46:H46"/>
    <mergeCell ref="G47:H47"/>
    <mergeCell ref="E47:F47"/>
    <mergeCell ref="G48:H48"/>
    <mergeCell ref="C38:D38"/>
    <mergeCell ref="C39:D39"/>
    <mergeCell ref="C40:D40"/>
    <mergeCell ref="A38:B38"/>
    <mergeCell ref="A39:B39"/>
    <mergeCell ref="E38:F38"/>
    <mergeCell ref="E39:F39"/>
    <mergeCell ref="G41:H41"/>
    <mergeCell ref="G42:H42"/>
    <mergeCell ref="C48:D48"/>
    <mergeCell ref="A44:B44"/>
    <mergeCell ref="C44:D44"/>
    <mergeCell ref="A40:B40"/>
    <mergeCell ref="G43:H43"/>
    <mergeCell ref="G44:H44"/>
    <mergeCell ref="E43:F43"/>
    <mergeCell ref="A48:B48"/>
    <mergeCell ref="A43:B43"/>
    <mergeCell ref="C43:D43"/>
    <mergeCell ref="A47:B47"/>
    <mergeCell ref="C47:D47"/>
    <mergeCell ref="A41:B41"/>
    <mergeCell ref="C41:D41"/>
  </mergeCells>
  <phoneticPr fontId="0" type="noConversion"/>
  <hyperlinks>
    <hyperlink ref="C40:D40" location="'Shopping List'!A1" display="See Separate Page"/>
    <hyperlink ref="C41:D41" location="'Tents &amp; Teams'!A1" display="See Separate Page"/>
    <hyperlink ref="C15:D15" location="Programme!A1" display="See Programme Page"/>
    <hyperlink ref="C16:D16" location="'Wet Programme'!A1" display="See Wet Programme Page"/>
    <hyperlink ref="C17:D17" location="Budget!A1" display="See Budget Page"/>
    <hyperlink ref="C36:D36" location="Medicines!A1" display="See Medicines Page"/>
    <hyperlink ref="C39:D39" location="Menu!A1" display="See Menu Page"/>
    <hyperlink ref="C44:D44" location="Equipment!A1" display="See Equipment Page"/>
    <hyperlink ref="C45:D45" location="'Weather Forecast'!A1" display="See Weather Forecast Page"/>
    <hyperlink ref="C19:D19" location="Attendants!Print_Area" display="Enter on Attendants Page"/>
    <hyperlink ref="C37:D37" location="Attendants!Print_Area" display="Enter on Attendants Page"/>
  </hyperlinks>
  <printOptions horizontalCentered="1"/>
  <pageMargins left="0.35433070866141736" right="0.43307086614173229" top="0.62992125984251968" bottom="0.98425196850393704" header="0.27559055118110237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IN50"/>
  <sheetViews>
    <sheetView zoomScaleNormal="100" workbookViewId="0">
      <selection activeCell="A4" sqref="A4:B4"/>
    </sheetView>
  </sheetViews>
  <sheetFormatPr defaultRowHeight="12.75" x14ac:dyDescent="0.2"/>
  <cols>
    <col min="1" max="1" width="19.140625" style="51" bestFit="1" customWidth="1"/>
    <col min="2" max="2" width="20.140625" style="51" bestFit="1" customWidth="1"/>
    <col min="3" max="3" width="19.28515625" style="51" customWidth="1"/>
    <col min="4" max="5" width="14.28515625" style="51" customWidth="1"/>
    <col min="6" max="15" width="10.7109375" style="51" customWidth="1"/>
    <col min="16" max="16" width="25" style="51" customWidth="1"/>
    <col min="17" max="17" width="35.7109375" style="51" customWidth="1"/>
    <col min="18" max="16384" width="9.140625" style="15"/>
  </cols>
  <sheetData>
    <row r="1" spans="1:248" ht="23.25" x14ac:dyDescent="0.35">
      <c r="A1" s="294" t="str">
        <f>CONCATENATE(Cover!$B$1," - ",Cover!$A$9," - ",Cover!$A$13," - ",+Cover!$A$18)</f>
        <v>Enter Group Name Here - Enter Camp Name Here - Enter Campsite Name Here - Enter Date of Camp Here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248" x14ac:dyDescent="0.2">
      <c r="A2" s="15"/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5"/>
    </row>
    <row r="3" spans="1:248" x14ac:dyDescent="0.2">
      <c r="A3" s="17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5"/>
    </row>
    <row r="4" spans="1:248" ht="12.75" customHeight="1" x14ac:dyDescent="0.25">
      <c r="A4" s="308"/>
      <c r="B4" s="309"/>
      <c r="C4" s="17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18"/>
      <c r="R4" s="18"/>
      <c r="S4" s="18"/>
    </row>
    <row r="5" spans="1:248" ht="13.5" thickBo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248" s="20" customFormat="1" x14ac:dyDescent="0.2">
      <c r="A6" s="301" t="s">
        <v>20</v>
      </c>
      <c r="B6" s="300" t="s">
        <v>69</v>
      </c>
      <c r="C6" s="300" t="s">
        <v>70</v>
      </c>
      <c r="D6" s="300" t="s">
        <v>82</v>
      </c>
      <c r="E6" s="300" t="s">
        <v>77</v>
      </c>
      <c r="F6" s="300" t="s">
        <v>71</v>
      </c>
      <c r="G6" s="300"/>
      <c r="H6" s="300" t="s">
        <v>74</v>
      </c>
      <c r="I6" s="300" t="s">
        <v>49</v>
      </c>
      <c r="J6" s="298" t="s">
        <v>29</v>
      </c>
      <c r="K6" s="298"/>
      <c r="L6" s="298"/>
      <c r="M6" s="298" t="s">
        <v>75</v>
      </c>
      <c r="N6" s="298"/>
      <c r="O6" s="298"/>
      <c r="P6" s="310" t="s">
        <v>24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</row>
    <row r="7" spans="1:248" s="21" customFormat="1" ht="13.5" thickBot="1" x14ac:dyDescent="0.3">
      <c r="A7" s="302"/>
      <c r="B7" s="303"/>
      <c r="C7" s="303"/>
      <c r="D7" s="303"/>
      <c r="E7" s="303"/>
      <c r="F7" s="13" t="s">
        <v>72</v>
      </c>
      <c r="G7" s="13" t="s">
        <v>73</v>
      </c>
      <c r="H7" s="303"/>
      <c r="I7" s="303"/>
      <c r="J7" s="13" t="s">
        <v>21</v>
      </c>
      <c r="K7" s="13" t="s">
        <v>22</v>
      </c>
      <c r="L7" s="13" t="s">
        <v>23</v>
      </c>
      <c r="M7" s="13" t="s">
        <v>21</v>
      </c>
      <c r="N7" s="13" t="s">
        <v>22</v>
      </c>
      <c r="O7" s="13" t="s">
        <v>23</v>
      </c>
      <c r="P7" s="311"/>
    </row>
    <row r="8" spans="1:248" x14ac:dyDescent="0.2">
      <c r="A8" s="363"/>
      <c r="B8" s="364"/>
      <c r="C8" s="365"/>
      <c r="D8" s="198"/>
      <c r="E8" s="198"/>
      <c r="F8" s="199"/>
      <c r="G8" s="199"/>
      <c r="H8" s="200"/>
      <c r="I8" s="201"/>
      <c r="J8" s="202"/>
      <c r="K8" s="202"/>
      <c r="L8" s="202"/>
      <c r="M8" s="202"/>
      <c r="N8" s="202"/>
      <c r="O8" s="366"/>
      <c r="P8" s="367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</row>
    <row r="9" spans="1:248" x14ac:dyDescent="0.2">
      <c r="A9" s="78"/>
      <c r="B9" s="69"/>
      <c r="C9" s="27"/>
      <c r="D9" s="192"/>
      <c r="E9" s="192"/>
      <c r="F9" s="194"/>
      <c r="G9" s="194"/>
      <c r="H9" s="24"/>
      <c r="I9" s="30"/>
      <c r="J9" s="25"/>
      <c r="K9" s="25"/>
      <c r="L9" s="25"/>
      <c r="M9" s="25"/>
      <c r="N9" s="25"/>
      <c r="O9" s="28"/>
      <c r="P9" s="18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</row>
    <row r="10" spans="1:248" x14ac:dyDescent="0.2">
      <c r="A10" s="78"/>
      <c r="B10" s="69"/>
      <c r="C10" s="27"/>
      <c r="D10" s="192"/>
      <c r="E10" s="192"/>
      <c r="F10" s="194"/>
      <c r="G10" s="194"/>
      <c r="H10" s="24"/>
      <c r="I10" s="30"/>
      <c r="J10" s="25"/>
      <c r="K10" s="25"/>
      <c r="L10" s="25"/>
      <c r="M10" s="25"/>
      <c r="N10" s="25"/>
      <c r="O10" s="28"/>
      <c r="P10" s="18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</row>
    <row r="11" spans="1:248" x14ac:dyDescent="0.2">
      <c r="A11" s="78"/>
      <c r="B11" s="69"/>
      <c r="C11" s="27"/>
      <c r="D11" s="192"/>
      <c r="E11" s="192"/>
      <c r="F11" s="194"/>
      <c r="G11" s="194"/>
      <c r="H11" s="24"/>
      <c r="I11" s="30"/>
      <c r="J11" s="25"/>
      <c r="K11" s="25"/>
      <c r="L11" s="25"/>
      <c r="M11" s="25"/>
      <c r="N11" s="25"/>
      <c r="O11" s="28"/>
      <c r="P11" s="188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</row>
    <row r="12" spans="1:248" x14ac:dyDescent="0.2">
      <c r="A12" s="78"/>
      <c r="B12" s="69"/>
      <c r="C12" s="27"/>
      <c r="D12" s="36"/>
      <c r="E12" s="36"/>
      <c r="F12" s="194"/>
      <c r="G12" s="194"/>
      <c r="H12" s="28"/>
      <c r="I12" s="28"/>
      <c r="J12" s="28"/>
      <c r="K12" s="28"/>
      <c r="L12" s="28"/>
      <c r="M12" s="28"/>
      <c r="N12" s="28"/>
      <c r="O12" s="28"/>
      <c r="P12" s="18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</row>
    <row r="13" spans="1:248" x14ac:dyDescent="0.2">
      <c r="A13" s="78"/>
      <c r="B13" s="69"/>
      <c r="C13" s="27"/>
      <c r="D13" s="192"/>
      <c r="E13" s="192"/>
      <c r="F13" s="194"/>
      <c r="G13" s="194"/>
      <c r="H13" s="24"/>
      <c r="I13" s="30"/>
      <c r="J13" s="25"/>
      <c r="K13" s="25"/>
      <c r="L13" s="25"/>
      <c r="M13" s="25"/>
      <c r="N13" s="25"/>
      <c r="O13" s="28"/>
      <c r="P13" s="18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</row>
    <row r="14" spans="1:248" x14ac:dyDescent="0.2">
      <c r="A14" s="78"/>
      <c r="B14" s="69"/>
      <c r="C14" s="27"/>
      <c r="D14" s="192"/>
      <c r="E14" s="192"/>
      <c r="F14" s="194"/>
      <c r="G14" s="194"/>
      <c r="H14" s="24"/>
      <c r="I14" s="30"/>
      <c r="J14" s="25"/>
      <c r="K14" s="25"/>
      <c r="L14" s="25"/>
      <c r="M14" s="25"/>
      <c r="N14" s="25"/>
      <c r="O14" s="28"/>
      <c r="P14" s="18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</row>
    <row r="15" spans="1:248" x14ac:dyDescent="0.2">
      <c r="A15" s="78"/>
      <c r="B15" s="69"/>
      <c r="C15" s="27"/>
      <c r="D15" s="192"/>
      <c r="E15" s="192"/>
      <c r="F15" s="194"/>
      <c r="G15" s="194"/>
      <c r="H15" s="24"/>
      <c r="I15" s="30"/>
      <c r="J15" s="25"/>
      <c r="K15" s="25"/>
      <c r="L15" s="25"/>
      <c r="M15" s="25"/>
      <c r="N15" s="25"/>
      <c r="O15" s="28"/>
      <c r="P15" s="188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</row>
    <row r="16" spans="1:248" x14ac:dyDescent="0.2">
      <c r="A16" s="78"/>
      <c r="B16" s="69"/>
      <c r="C16" s="27"/>
      <c r="D16" s="192"/>
      <c r="E16" s="192"/>
      <c r="F16" s="194"/>
      <c r="G16" s="194"/>
      <c r="H16" s="24"/>
      <c r="I16" s="30"/>
      <c r="J16" s="25"/>
      <c r="K16" s="25"/>
      <c r="L16" s="25"/>
      <c r="M16" s="25"/>
      <c r="N16" s="25"/>
      <c r="O16" s="28"/>
      <c r="P16" s="18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</row>
    <row r="17" spans="1:248" x14ac:dyDescent="0.2">
      <c r="A17" s="78"/>
      <c r="B17" s="69"/>
      <c r="C17" s="27"/>
      <c r="D17" s="192"/>
      <c r="E17" s="192"/>
      <c r="F17" s="194"/>
      <c r="G17" s="194"/>
      <c r="H17" s="24"/>
      <c r="I17" s="30"/>
      <c r="J17" s="25"/>
      <c r="K17" s="25"/>
      <c r="L17" s="25"/>
      <c r="M17" s="25"/>
      <c r="N17" s="25"/>
      <c r="O17" s="28"/>
      <c r="P17" s="18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</row>
    <row r="18" spans="1:248" x14ac:dyDescent="0.2">
      <c r="A18" s="78"/>
      <c r="B18" s="69"/>
      <c r="C18" s="27"/>
      <c r="D18" s="192"/>
      <c r="E18" s="192"/>
      <c r="F18" s="194"/>
      <c r="G18" s="194"/>
      <c r="H18" s="24"/>
      <c r="I18" s="30"/>
      <c r="J18" s="25"/>
      <c r="K18" s="25"/>
      <c r="L18" s="25"/>
      <c r="M18" s="25"/>
      <c r="N18" s="25"/>
      <c r="O18" s="28"/>
      <c r="P18" s="18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</row>
    <row r="19" spans="1:248" s="29" customFormat="1" x14ac:dyDescent="0.2">
      <c r="A19" s="78"/>
      <c r="B19" s="69"/>
      <c r="C19" s="27"/>
      <c r="D19" s="36"/>
      <c r="E19" s="36"/>
      <c r="F19" s="194"/>
      <c r="G19" s="194"/>
      <c r="H19" s="24"/>
      <c r="I19" s="30"/>
      <c r="J19" s="25"/>
      <c r="K19" s="25"/>
      <c r="L19" s="25"/>
      <c r="M19" s="25"/>
      <c r="N19" s="25"/>
      <c r="O19" s="25"/>
      <c r="P19" s="188"/>
      <c r="Q19" s="14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</row>
    <row r="20" spans="1:248" s="29" customFormat="1" x14ac:dyDescent="0.2">
      <c r="A20" s="78"/>
      <c r="B20" s="69"/>
      <c r="C20" s="27"/>
      <c r="D20" s="36"/>
      <c r="E20" s="36"/>
      <c r="F20" s="194"/>
      <c r="G20" s="194"/>
      <c r="H20" s="24"/>
      <c r="I20" s="30"/>
      <c r="J20" s="25"/>
      <c r="K20" s="25"/>
      <c r="L20" s="25"/>
      <c r="M20" s="25"/>
      <c r="N20" s="25"/>
      <c r="O20" s="25"/>
      <c r="P20" s="18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</row>
    <row r="21" spans="1:248" s="29" customFormat="1" x14ac:dyDescent="0.2">
      <c r="A21" s="78"/>
      <c r="B21" s="69"/>
      <c r="C21" s="27"/>
      <c r="D21" s="36"/>
      <c r="E21" s="36"/>
      <c r="F21" s="194"/>
      <c r="G21" s="194"/>
      <c r="H21" s="24"/>
      <c r="I21" s="30"/>
      <c r="J21" s="25"/>
      <c r="K21" s="25"/>
      <c r="L21" s="25"/>
      <c r="M21" s="25"/>
      <c r="N21" s="25"/>
      <c r="O21" s="25"/>
      <c r="P21" s="18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</row>
    <row r="22" spans="1:248" s="29" customFormat="1" x14ac:dyDescent="0.2">
      <c r="A22" s="78"/>
      <c r="B22" s="69"/>
      <c r="C22" s="27"/>
      <c r="D22" s="36"/>
      <c r="E22" s="36"/>
      <c r="F22" s="194"/>
      <c r="G22" s="194"/>
      <c r="H22" s="24"/>
      <c r="I22" s="30"/>
      <c r="J22" s="25"/>
      <c r="K22" s="25"/>
      <c r="L22" s="25"/>
      <c r="M22" s="25"/>
      <c r="N22" s="25"/>
      <c r="O22" s="25"/>
      <c r="P22" s="18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</row>
    <row r="23" spans="1:248" s="35" customFormat="1" x14ac:dyDescent="0.2">
      <c r="A23" s="78"/>
      <c r="B23" s="81"/>
      <c r="C23" s="27"/>
      <c r="D23" s="36"/>
      <c r="E23" s="36"/>
      <c r="F23" s="194"/>
      <c r="G23" s="194"/>
      <c r="H23" s="24"/>
      <c r="I23" s="30"/>
      <c r="J23" s="33"/>
      <c r="K23" s="33"/>
      <c r="L23" s="33"/>
      <c r="M23" s="33"/>
      <c r="N23" s="33"/>
      <c r="O23" s="33"/>
      <c r="P23" s="189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</row>
    <row r="24" spans="1:248" x14ac:dyDescent="0.2">
      <c r="A24" s="78"/>
      <c r="B24" s="69"/>
      <c r="C24" s="27"/>
      <c r="D24" s="36"/>
      <c r="E24" s="36"/>
      <c r="F24" s="194"/>
      <c r="G24" s="194"/>
      <c r="H24" s="24"/>
      <c r="I24" s="30"/>
      <c r="J24" s="25"/>
      <c r="K24" s="25"/>
      <c r="L24" s="25"/>
      <c r="M24" s="25"/>
      <c r="N24" s="25"/>
      <c r="O24" s="25"/>
      <c r="P24" s="190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</row>
    <row r="25" spans="1:248" x14ac:dyDescent="0.2">
      <c r="A25" s="78"/>
      <c r="B25" s="69"/>
      <c r="C25" s="27"/>
      <c r="D25" s="36"/>
      <c r="E25" s="36"/>
      <c r="F25" s="194"/>
      <c r="G25" s="194"/>
      <c r="H25" s="24"/>
      <c r="I25" s="30"/>
      <c r="J25" s="25"/>
      <c r="K25" s="25"/>
      <c r="L25" s="25"/>
      <c r="M25" s="25"/>
      <c r="N25" s="25"/>
      <c r="O25" s="25"/>
      <c r="P25" s="190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</row>
    <row r="26" spans="1:248" s="21" customFormat="1" x14ac:dyDescent="0.2">
      <c r="A26" s="78"/>
      <c r="B26" s="82"/>
      <c r="C26" s="37"/>
      <c r="D26" s="31"/>
      <c r="E26" s="31"/>
      <c r="F26" s="195"/>
      <c r="G26" s="195"/>
      <c r="H26" s="38"/>
      <c r="I26" s="32"/>
      <c r="J26" s="33"/>
      <c r="K26" s="33"/>
      <c r="L26" s="33"/>
      <c r="M26" s="33"/>
      <c r="N26" s="33"/>
      <c r="O26" s="33"/>
      <c r="P26" s="189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</row>
    <row r="27" spans="1:248" x14ac:dyDescent="0.2">
      <c r="A27" s="78"/>
      <c r="B27" s="79"/>
      <c r="C27" s="22"/>
      <c r="D27" s="36"/>
      <c r="E27" s="36"/>
      <c r="F27" s="194"/>
      <c r="G27" s="194"/>
      <c r="H27" s="38"/>
      <c r="I27" s="28"/>
      <c r="J27" s="25"/>
      <c r="K27" s="25"/>
      <c r="L27" s="25"/>
      <c r="M27" s="25"/>
      <c r="N27" s="25"/>
      <c r="O27" s="25"/>
      <c r="P27" s="188"/>
      <c r="Q27" s="15"/>
    </row>
    <row r="28" spans="1:248" x14ac:dyDescent="0.2">
      <c r="A28" s="80"/>
      <c r="B28" s="79"/>
      <c r="C28" s="22"/>
      <c r="D28" s="36"/>
      <c r="E28" s="36"/>
      <c r="F28" s="194"/>
      <c r="G28" s="194"/>
      <c r="H28" s="24"/>
      <c r="I28" s="28"/>
      <c r="J28" s="25"/>
      <c r="K28" s="25"/>
      <c r="L28" s="25"/>
      <c r="M28" s="25"/>
      <c r="N28" s="25"/>
      <c r="O28" s="25"/>
      <c r="P28" s="190"/>
      <c r="Q28" s="15"/>
    </row>
    <row r="29" spans="1:248" x14ac:dyDescent="0.2">
      <c r="A29" s="78"/>
      <c r="B29" s="79"/>
      <c r="C29" s="22"/>
      <c r="D29" s="36"/>
      <c r="E29" s="36"/>
      <c r="F29" s="194"/>
      <c r="G29" s="194"/>
      <c r="H29" s="23"/>
      <c r="I29" s="28"/>
      <c r="J29" s="25"/>
      <c r="K29" s="25"/>
      <c r="L29" s="25"/>
      <c r="M29" s="25"/>
      <c r="N29" s="25"/>
      <c r="O29" s="25"/>
      <c r="P29" s="190"/>
      <c r="Q29" s="15"/>
    </row>
    <row r="30" spans="1:248" x14ac:dyDescent="0.2">
      <c r="A30" s="78"/>
      <c r="B30" s="79"/>
      <c r="C30" s="22"/>
      <c r="D30" s="36"/>
      <c r="E30" s="36"/>
      <c r="F30" s="194"/>
      <c r="G30" s="194"/>
      <c r="H30" s="23"/>
      <c r="I30" s="28"/>
      <c r="J30" s="25"/>
      <c r="K30" s="25"/>
      <c r="L30" s="25"/>
      <c r="M30" s="25"/>
      <c r="N30" s="25"/>
      <c r="O30" s="25"/>
      <c r="P30" s="190"/>
      <c r="Q30" s="15"/>
    </row>
    <row r="31" spans="1:248" ht="13.5" thickBot="1" x14ac:dyDescent="0.25">
      <c r="A31" s="83"/>
      <c r="B31" s="84"/>
      <c r="C31" s="39"/>
      <c r="D31" s="193"/>
      <c r="E31" s="193"/>
      <c r="F31" s="196"/>
      <c r="G31" s="197"/>
      <c r="H31" s="39"/>
      <c r="I31" s="40"/>
      <c r="J31" s="41"/>
      <c r="K31" s="41"/>
      <c r="L31" s="41"/>
      <c r="M31" s="41"/>
      <c r="N31" s="41"/>
      <c r="O31" s="41"/>
      <c r="P31" s="191"/>
      <c r="Q31" s="15"/>
    </row>
    <row r="32" spans="1:248" ht="13.5" thickBot="1" x14ac:dyDescent="0.25">
      <c r="A32" s="42" t="s">
        <v>81</v>
      </c>
      <c r="B32" s="43">
        <f>COUNTA(B8:B31)</f>
        <v>0</v>
      </c>
      <c r="C32" s="43"/>
      <c r="D32" s="43"/>
      <c r="E32" s="43"/>
      <c r="F32" s="43">
        <f>COUNTA(F8:F31)</f>
        <v>0</v>
      </c>
      <c r="G32" s="43">
        <f>COUNTA(G8:G31)</f>
        <v>0</v>
      </c>
      <c r="H32" s="43">
        <f>COUNTA(H8:H31)</f>
        <v>0</v>
      </c>
      <c r="I32" s="43">
        <f>COUNTA(I8:I31)</f>
        <v>0</v>
      </c>
      <c r="J32" s="43"/>
      <c r="K32" s="43"/>
      <c r="L32" s="43"/>
      <c r="M32" s="43"/>
      <c r="N32" s="43"/>
      <c r="O32" s="43"/>
      <c r="P32" s="43"/>
      <c r="Q32" s="15"/>
    </row>
    <row r="33" spans="1:17" x14ac:dyDescent="0.2">
      <c r="A33" s="44"/>
      <c r="B33" s="45"/>
      <c r="C33" s="45"/>
      <c r="D33" s="46"/>
      <c r="E33" s="46"/>
      <c r="F33" s="46"/>
      <c r="G33" s="46"/>
      <c r="H33" s="47"/>
      <c r="I33" s="45"/>
      <c r="J33" s="46"/>
      <c r="K33" s="46"/>
      <c r="L33" s="46"/>
      <c r="M33" s="46"/>
      <c r="N33" s="46"/>
      <c r="O33" s="46"/>
      <c r="P33" s="46"/>
      <c r="Q33" s="48"/>
    </row>
    <row r="34" spans="1:17" ht="13.5" thickBot="1" x14ac:dyDescent="0.25">
      <c r="A34" s="15"/>
      <c r="B34" s="15"/>
      <c r="C34" s="15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</row>
    <row r="35" spans="1:17" ht="13.5" thickBot="1" x14ac:dyDescent="0.25">
      <c r="A35" s="75" t="s">
        <v>25</v>
      </c>
      <c r="B35" s="76" t="s">
        <v>76</v>
      </c>
      <c r="C35" s="77" t="s">
        <v>85</v>
      </c>
      <c r="E35" s="312" t="s">
        <v>78</v>
      </c>
      <c r="F35" s="313"/>
      <c r="G35" s="314"/>
      <c r="I35" s="295" t="s">
        <v>79</v>
      </c>
      <c r="J35" s="296"/>
      <c r="K35" s="296" t="s">
        <v>80</v>
      </c>
      <c r="L35" s="297"/>
      <c r="O35" s="15"/>
      <c r="P35" s="15"/>
      <c r="Q35" s="15"/>
    </row>
    <row r="36" spans="1:17" x14ac:dyDescent="0.2">
      <c r="A36" s="263"/>
      <c r="B36" s="264"/>
      <c r="C36" s="265"/>
      <c r="D36" s="53"/>
      <c r="E36" s="70" t="s">
        <v>37</v>
      </c>
      <c r="F36" s="315"/>
      <c r="G36" s="316"/>
      <c r="I36" s="71">
        <v>1</v>
      </c>
      <c r="J36" s="72"/>
      <c r="K36" s="73">
        <v>1</v>
      </c>
      <c r="L36" s="74"/>
      <c r="M36" s="49"/>
      <c r="O36" s="15"/>
      <c r="P36" s="15"/>
      <c r="Q36" s="15"/>
    </row>
    <row r="37" spans="1:17" x14ac:dyDescent="0.2">
      <c r="A37" s="26"/>
      <c r="B37" s="184"/>
      <c r="C37" s="52"/>
      <c r="D37" s="53"/>
      <c r="E37" s="186" t="s">
        <v>76</v>
      </c>
      <c r="F37" s="304"/>
      <c r="G37" s="305"/>
      <c r="I37" s="54">
        <v>5</v>
      </c>
      <c r="J37" s="65"/>
      <c r="K37" s="55">
        <v>5</v>
      </c>
      <c r="L37" s="66"/>
      <c r="O37" s="15"/>
      <c r="P37" s="15"/>
      <c r="Q37" s="15"/>
    </row>
    <row r="38" spans="1:17" x14ac:dyDescent="0.2">
      <c r="A38" s="26"/>
      <c r="B38" s="184"/>
      <c r="C38" s="52"/>
      <c r="D38" s="53"/>
      <c r="E38" s="187" t="s">
        <v>83</v>
      </c>
      <c r="F38" s="304"/>
      <c r="G38" s="305"/>
      <c r="I38" s="54">
        <v>10</v>
      </c>
      <c r="J38" s="65"/>
      <c r="K38" s="55">
        <v>10</v>
      </c>
      <c r="L38" s="66"/>
      <c r="O38" s="15"/>
      <c r="P38" s="15"/>
      <c r="Q38" s="15"/>
    </row>
    <row r="39" spans="1:17" ht="13.5" thickBot="1" x14ac:dyDescent="0.25">
      <c r="A39" s="26"/>
      <c r="B39" s="184"/>
      <c r="C39" s="52"/>
      <c r="D39" s="53"/>
      <c r="E39" s="56" t="s">
        <v>84</v>
      </c>
      <c r="F39" s="306"/>
      <c r="G39" s="307"/>
      <c r="I39" s="54">
        <v>20</v>
      </c>
      <c r="J39" s="65"/>
      <c r="K39" s="55">
        <v>20</v>
      </c>
      <c r="L39" s="66"/>
      <c r="O39" s="15"/>
      <c r="P39" s="15"/>
      <c r="Q39" s="15"/>
    </row>
    <row r="40" spans="1:17" ht="13.5" thickBot="1" x14ac:dyDescent="0.25">
      <c r="A40" s="26"/>
      <c r="B40" s="184"/>
      <c r="C40" s="52"/>
      <c r="D40" s="53"/>
      <c r="E40" s="53"/>
      <c r="I40" s="57">
        <v>35</v>
      </c>
      <c r="J40" s="67"/>
      <c r="K40" s="58"/>
      <c r="L40" s="68"/>
      <c r="O40" s="15"/>
      <c r="P40" s="15"/>
      <c r="Q40" s="15"/>
    </row>
    <row r="41" spans="1:17" x14ac:dyDescent="0.2">
      <c r="A41" s="26"/>
      <c r="B41" s="184"/>
      <c r="C41" s="266"/>
      <c r="D41" s="53"/>
      <c r="E41" s="53"/>
    </row>
    <row r="42" spans="1:17" x14ac:dyDescent="0.2">
      <c r="A42" s="26"/>
      <c r="B42" s="184"/>
      <c r="C42" s="52"/>
      <c r="D42" s="53"/>
      <c r="E42" s="62"/>
      <c r="Q42" s="59"/>
    </row>
    <row r="43" spans="1:17" ht="13.5" thickBot="1" x14ac:dyDescent="0.25">
      <c r="A43" s="60"/>
      <c r="B43" s="185"/>
      <c r="C43" s="61"/>
      <c r="D43" s="97">
        <f>COUNTA(A36:A43)</f>
        <v>0</v>
      </c>
    </row>
    <row r="44" spans="1:17" x14ac:dyDescent="0.2">
      <c r="E44" s="15"/>
      <c r="F44" s="15"/>
      <c r="G44" s="15"/>
    </row>
    <row r="45" spans="1:17" x14ac:dyDescent="0.2">
      <c r="C45" s="15"/>
      <c r="D45" s="15"/>
      <c r="E45" s="19"/>
      <c r="F45" s="19"/>
      <c r="G45" s="19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s="19" customFormat="1" x14ac:dyDescent="0.2">
      <c r="A46" s="63"/>
      <c r="B46" s="64"/>
      <c r="E46" s="15"/>
      <c r="F46" s="15"/>
      <c r="G46" s="15"/>
    </row>
    <row r="47" spans="1:17" x14ac:dyDescent="0.2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x14ac:dyDescent="0.2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3:17" x14ac:dyDescent="0.2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3:17" x14ac:dyDescent="0.2">
      <c r="C50" s="15"/>
      <c r="D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</sheetData>
  <sortState ref="A8:P17">
    <sortCondition ref="A8:A17"/>
    <sortCondition ref="B8:B17"/>
  </sortState>
  <mergeCells count="21">
    <mergeCell ref="F38:G38"/>
    <mergeCell ref="F39:G39"/>
    <mergeCell ref="A4:B4"/>
    <mergeCell ref="P6:P7"/>
    <mergeCell ref="E35:G35"/>
    <mergeCell ref="F36:G36"/>
    <mergeCell ref="F37:G37"/>
    <mergeCell ref="C6:C7"/>
    <mergeCell ref="D6:D7"/>
    <mergeCell ref="H6:H7"/>
    <mergeCell ref="I6:I7"/>
    <mergeCell ref="A1:Q1"/>
    <mergeCell ref="I35:J35"/>
    <mergeCell ref="K35:L35"/>
    <mergeCell ref="J6:L6"/>
    <mergeCell ref="M6:O6"/>
    <mergeCell ref="D4:P4"/>
    <mergeCell ref="F6:G6"/>
    <mergeCell ref="A6:A7"/>
    <mergeCell ref="B6:B7"/>
    <mergeCell ref="E6:E7"/>
  </mergeCells>
  <phoneticPr fontId="21" type="noConversion"/>
  <printOptions horizontalCentered="1"/>
  <pageMargins left="0.35433070866141736" right="0.43307086614173229" top="0.62992125984251968" bottom="0.98425196850393704" header="0.27559055118110237" footer="0.51181102362204722"/>
  <pageSetup paperSize="9" scale="6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zoomScaleNormal="100" workbookViewId="0">
      <selection activeCell="A3" sqref="A3:C3"/>
    </sheetView>
  </sheetViews>
  <sheetFormatPr defaultRowHeight="12.75" x14ac:dyDescent="0.2"/>
  <cols>
    <col min="1" max="1" width="25.7109375" style="3" customWidth="1"/>
    <col min="2" max="2" width="9.28515625" style="92" customWidth="1"/>
    <col min="3" max="3" width="4.140625" style="93" bestFit="1" customWidth="1"/>
    <col min="4" max="4" width="9.28515625" style="3" customWidth="1"/>
    <col min="5" max="5" width="5.42578125" style="3" customWidth="1"/>
    <col min="6" max="6" width="25.7109375" style="3" customWidth="1"/>
    <col min="7" max="7" width="9.28515625" style="92" customWidth="1"/>
    <col min="8" max="8" width="4.140625" style="93" bestFit="1" customWidth="1"/>
    <col min="9" max="9" width="9.28515625" style="3" customWidth="1"/>
    <col min="10" max="16384" width="9.140625" style="3"/>
  </cols>
  <sheetData>
    <row r="1" spans="1:9" s="118" customFormat="1" ht="23.25" x14ac:dyDescent="0.35">
      <c r="A1" s="268" t="str">
        <f>Cover!B1</f>
        <v>Enter Group Name Here</v>
      </c>
      <c r="B1" s="268"/>
      <c r="C1" s="268"/>
      <c r="D1" s="268"/>
      <c r="E1" s="268"/>
      <c r="F1" s="268"/>
      <c r="G1" s="268"/>
      <c r="H1" s="268"/>
      <c r="I1" s="268"/>
    </row>
    <row r="2" spans="1:9" s="118" customFormat="1" ht="23.25" customHeight="1" x14ac:dyDescent="0.2">
      <c r="B2" s="126"/>
      <c r="C2" s="122"/>
      <c r="G2" s="126"/>
      <c r="H2" s="122"/>
    </row>
    <row r="3" spans="1:9" s="118" customFormat="1" ht="14.25" x14ac:dyDescent="0.2">
      <c r="A3" s="269"/>
      <c r="B3" s="269"/>
      <c r="C3" s="270"/>
    </row>
    <row r="4" spans="1:9" s="118" customFormat="1" ht="14.25" x14ac:dyDescent="0.2">
      <c r="A4" s="127"/>
      <c r="B4" s="128"/>
      <c r="C4" s="1"/>
      <c r="G4" s="128"/>
      <c r="H4" s="1"/>
    </row>
    <row r="5" spans="1:9" s="118" customFormat="1" ht="18" x14ac:dyDescent="0.25">
      <c r="A5" s="288" t="str">
        <f>CONCATENATE(Cover!A9," - ",Cover!A13)</f>
        <v>Enter Camp Name Here - Enter Campsite Name Here</v>
      </c>
      <c r="B5" s="288"/>
      <c r="C5" s="288"/>
      <c r="D5" s="288"/>
      <c r="E5" s="288"/>
      <c r="F5" s="288"/>
      <c r="G5" s="288"/>
      <c r="H5" s="288"/>
      <c r="I5" s="288"/>
    </row>
    <row r="6" spans="1:9" s="118" customFormat="1" ht="18" x14ac:dyDescent="0.25">
      <c r="A6" s="288" t="str">
        <f>Cover!A18</f>
        <v>Enter Date of Camp Here</v>
      </c>
      <c r="B6" s="288"/>
      <c r="C6" s="288"/>
      <c r="D6" s="288"/>
      <c r="E6" s="288"/>
      <c r="F6" s="288"/>
      <c r="G6" s="288"/>
      <c r="H6" s="288"/>
      <c r="I6" s="288"/>
    </row>
    <row r="7" spans="1:9" s="118" customFormat="1" ht="18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s="118" customFormat="1" ht="18" x14ac:dyDescent="0.25">
      <c r="A8" s="288" t="s">
        <v>61</v>
      </c>
      <c r="B8" s="288"/>
      <c r="C8" s="288"/>
      <c r="D8" s="288"/>
      <c r="E8" s="288"/>
      <c r="F8" s="288"/>
      <c r="G8" s="288"/>
      <c r="H8" s="288"/>
      <c r="I8" s="288"/>
    </row>
    <row r="9" spans="1:9" s="118" customFormat="1" ht="14.25" x14ac:dyDescent="0.2">
      <c r="A9" s="321" t="s">
        <v>178</v>
      </c>
      <c r="B9" s="321"/>
      <c r="C9" s="321"/>
      <c r="D9" s="321"/>
      <c r="E9" s="321"/>
      <c r="F9" s="321"/>
      <c r="G9" s="321"/>
      <c r="H9" s="321"/>
      <c r="I9" s="321"/>
    </row>
    <row r="10" spans="1:9" s="118" customFormat="1" ht="14.25" x14ac:dyDescent="0.2">
      <c r="B10" s="126"/>
      <c r="C10" s="122"/>
      <c r="G10" s="126"/>
      <c r="H10" s="122"/>
    </row>
    <row r="11" spans="1:9" x14ac:dyDescent="0.2">
      <c r="A11" s="4" t="s">
        <v>3</v>
      </c>
      <c r="F11" s="4" t="s">
        <v>2</v>
      </c>
    </row>
    <row r="13" spans="1:9" x14ac:dyDescent="0.2">
      <c r="A13" s="95" t="s">
        <v>4</v>
      </c>
      <c r="B13" s="85" t="s">
        <v>92</v>
      </c>
      <c r="C13" s="86" t="s">
        <v>90</v>
      </c>
      <c r="D13" s="85" t="s">
        <v>91</v>
      </c>
      <c r="E13" s="5"/>
      <c r="F13" s="5" t="s">
        <v>113</v>
      </c>
      <c r="G13" s="85" t="s">
        <v>92</v>
      </c>
      <c r="H13" s="86" t="s">
        <v>90</v>
      </c>
      <c r="I13" s="85" t="s">
        <v>91</v>
      </c>
    </row>
    <row r="14" spans="1:9" x14ac:dyDescent="0.2">
      <c r="A14" s="3" t="s">
        <v>94</v>
      </c>
      <c r="B14" s="94">
        <v>0</v>
      </c>
      <c r="C14" s="93">
        <v>0</v>
      </c>
      <c r="D14" s="94">
        <f>B14*C14</f>
        <v>0</v>
      </c>
      <c r="F14" s="3" t="s">
        <v>114</v>
      </c>
      <c r="G14" s="94">
        <v>0</v>
      </c>
      <c r="H14" s="93">
        <f>Attendants!B32</f>
        <v>0</v>
      </c>
      <c r="I14" s="94">
        <f>G14*H14</f>
        <v>0</v>
      </c>
    </row>
    <row r="15" spans="1:9" x14ac:dyDescent="0.2">
      <c r="A15" s="3" t="s">
        <v>95</v>
      </c>
      <c r="B15" s="94">
        <v>0</v>
      </c>
      <c r="C15" s="93">
        <v>0</v>
      </c>
      <c r="D15" s="94">
        <f t="shared" ref="D15:D44" si="0">B15*C15</f>
        <v>0</v>
      </c>
      <c r="F15" s="3" t="s">
        <v>5</v>
      </c>
      <c r="G15" s="94">
        <v>0</v>
      </c>
      <c r="H15" s="93">
        <f>Attendants!D43</f>
        <v>0</v>
      </c>
      <c r="I15" s="94">
        <f>G15*H15</f>
        <v>0</v>
      </c>
    </row>
    <row r="16" spans="1:9" x14ac:dyDescent="0.2">
      <c r="A16" s="3" t="s">
        <v>88</v>
      </c>
      <c r="B16" s="94">
        <v>0</v>
      </c>
      <c r="C16" s="93">
        <f>SUM(Attendants!B32+Attendants!D43)</f>
        <v>0</v>
      </c>
      <c r="D16" s="94">
        <f t="shared" si="0"/>
        <v>0</v>
      </c>
      <c r="G16" s="94"/>
      <c r="I16" s="94"/>
    </row>
    <row r="17" spans="1:9" x14ac:dyDescent="0.2">
      <c r="A17" s="92" t="str">
        <f>CONCATENATE("Total Cubs = ",Attendants!B32)</f>
        <v>Total Cubs = 0</v>
      </c>
      <c r="B17" s="94"/>
      <c r="D17" s="94"/>
      <c r="F17" s="5" t="s">
        <v>115</v>
      </c>
      <c r="G17" s="94"/>
      <c r="I17" s="94"/>
    </row>
    <row r="18" spans="1:9" x14ac:dyDescent="0.2">
      <c r="A18" s="92" t="str">
        <f>CONCATENATE("Total Adults = ",Attendants!D43)</f>
        <v>Total Adults = 0</v>
      </c>
      <c r="B18" s="94"/>
      <c r="D18" s="94"/>
      <c r="F18" s="3" t="s">
        <v>116</v>
      </c>
      <c r="G18" s="94">
        <v>0</v>
      </c>
      <c r="H18" s="93">
        <v>0</v>
      </c>
      <c r="I18" s="94">
        <f>G18*H18</f>
        <v>0</v>
      </c>
    </row>
    <row r="19" spans="1:9" x14ac:dyDescent="0.2">
      <c r="A19" s="3" t="s">
        <v>93</v>
      </c>
      <c r="B19" s="94">
        <v>0</v>
      </c>
      <c r="C19" s="93">
        <v>0</v>
      </c>
      <c r="D19" s="94">
        <f t="shared" si="0"/>
        <v>0</v>
      </c>
      <c r="E19" s="93"/>
      <c r="G19" s="94"/>
      <c r="I19" s="94"/>
    </row>
    <row r="20" spans="1:9" x14ac:dyDescent="0.2">
      <c r="B20" s="94"/>
      <c r="D20" s="94"/>
      <c r="F20" s="100" t="s">
        <v>119</v>
      </c>
      <c r="G20" s="98">
        <f>SUM(I18:I19)</f>
        <v>0</v>
      </c>
      <c r="H20" s="129"/>
      <c r="I20" s="98"/>
    </row>
    <row r="21" spans="1:9" x14ac:dyDescent="0.2">
      <c r="A21" s="5" t="s">
        <v>6</v>
      </c>
      <c r="B21" s="94"/>
      <c r="D21" s="94"/>
      <c r="F21" s="130"/>
      <c r="G21" s="98"/>
      <c r="H21" s="129"/>
      <c r="I21" s="98"/>
    </row>
    <row r="22" spans="1:9" x14ac:dyDescent="0.2">
      <c r="A22" s="3" t="s">
        <v>98</v>
      </c>
      <c r="B22" s="94">
        <v>0</v>
      </c>
      <c r="C22" s="93">
        <v>0</v>
      </c>
      <c r="D22" s="94">
        <f t="shared" si="0"/>
        <v>0</v>
      </c>
      <c r="F22" s="99"/>
      <c r="G22" s="98"/>
      <c r="H22" s="129"/>
      <c r="I22" s="98"/>
    </row>
    <row r="23" spans="1:9" x14ac:dyDescent="0.2">
      <c r="B23" s="94"/>
      <c r="D23" s="94"/>
      <c r="H23" s="129"/>
      <c r="I23" s="98"/>
    </row>
    <row r="24" spans="1:9" x14ac:dyDescent="0.2">
      <c r="A24" s="5" t="s">
        <v>7</v>
      </c>
      <c r="B24" s="94"/>
      <c r="D24" s="94"/>
      <c r="H24" s="129"/>
      <c r="I24" s="98"/>
    </row>
    <row r="25" spans="1:9" x14ac:dyDescent="0.2">
      <c r="A25" s="3" t="s">
        <v>107</v>
      </c>
      <c r="B25" s="94">
        <v>0</v>
      </c>
      <c r="C25" s="93">
        <v>0</v>
      </c>
      <c r="D25" s="94">
        <f t="shared" si="0"/>
        <v>0</v>
      </c>
      <c r="H25" s="129"/>
      <c r="I25" s="98"/>
    </row>
    <row r="26" spans="1:9" x14ac:dyDescent="0.2">
      <c r="A26" s="3" t="s">
        <v>34</v>
      </c>
      <c r="B26" s="94">
        <v>0</v>
      </c>
      <c r="C26" s="93">
        <v>0</v>
      </c>
      <c r="D26" s="94">
        <f t="shared" si="0"/>
        <v>0</v>
      </c>
      <c r="H26" s="129"/>
      <c r="I26" s="98"/>
    </row>
    <row r="27" spans="1:9" x14ac:dyDescent="0.2">
      <c r="A27" s="3" t="s">
        <v>100</v>
      </c>
      <c r="B27" s="94">
        <v>0</v>
      </c>
      <c r="C27" s="93">
        <v>0</v>
      </c>
      <c r="D27" s="94">
        <f t="shared" si="0"/>
        <v>0</v>
      </c>
      <c r="F27" s="318" t="s">
        <v>177</v>
      </c>
      <c r="G27" s="319"/>
      <c r="H27" s="129"/>
      <c r="I27" s="98"/>
    </row>
    <row r="28" spans="1:9" x14ac:dyDescent="0.2">
      <c r="A28" s="3" t="s">
        <v>103</v>
      </c>
      <c r="B28" s="94">
        <v>0</v>
      </c>
      <c r="C28" s="93">
        <v>0</v>
      </c>
      <c r="D28" s="94">
        <f t="shared" si="0"/>
        <v>0</v>
      </c>
      <c r="F28" s="101" t="s">
        <v>123</v>
      </c>
      <c r="G28" s="102">
        <v>0</v>
      </c>
      <c r="H28" s="129"/>
      <c r="I28" s="98"/>
    </row>
    <row r="29" spans="1:9" x14ac:dyDescent="0.2">
      <c r="A29" s="3" t="s">
        <v>35</v>
      </c>
      <c r="B29" s="94">
        <v>0</v>
      </c>
      <c r="C29" s="93">
        <v>0</v>
      </c>
      <c r="D29" s="94">
        <f t="shared" si="0"/>
        <v>0</v>
      </c>
      <c r="F29" s="101" t="s">
        <v>187</v>
      </c>
      <c r="G29" s="103">
        <f>I15</f>
        <v>0</v>
      </c>
      <c r="H29" s="129"/>
      <c r="I29" s="98"/>
    </row>
    <row r="30" spans="1:9" x14ac:dyDescent="0.2">
      <c r="A30" s="3" t="s">
        <v>106</v>
      </c>
      <c r="B30" s="94">
        <v>0</v>
      </c>
      <c r="C30" s="93">
        <v>0</v>
      </c>
      <c r="D30" s="94">
        <f t="shared" si="0"/>
        <v>0</v>
      </c>
      <c r="F30" s="101" t="s">
        <v>118</v>
      </c>
      <c r="G30" s="103">
        <f>G20</f>
        <v>0</v>
      </c>
      <c r="H30" s="129"/>
      <c r="I30" s="98"/>
    </row>
    <row r="31" spans="1:9" x14ac:dyDescent="0.2">
      <c r="A31" s="3" t="s">
        <v>105</v>
      </c>
      <c r="B31" s="94">
        <v>0</v>
      </c>
      <c r="C31" s="93">
        <v>0</v>
      </c>
      <c r="D31" s="94">
        <f t="shared" si="0"/>
        <v>0</v>
      </c>
      <c r="F31" s="101"/>
      <c r="G31" s="103"/>
      <c r="H31" s="129"/>
      <c r="I31" s="98"/>
    </row>
    <row r="32" spans="1:9" x14ac:dyDescent="0.2">
      <c r="A32" s="3" t="s">
        <v>99</v>
      </c>
      <c r="B32" s="94">
        <v>0</v>
      </c>
      <c r="C32" s="93">
        <v>0</v>
      </c>
      <c r="D32" s="94">
        <f t="shared" si="0"/>
        <v>0</v>
      </c>
      <c r="F32" s="101" t="s">
        <v>120</v>
      </c>
      <c r="G32" s="103">
        <f>C46</f>
        <v>0</v>
      </c>
      <c r="H32" s="129"/>
      <c r="I32" s="98"/>
    </row>
    <row r="33" spans="1:9" x14ac:dyDescent="0.2">
      <c r="A33" s="3" t="s">
        <v>102</v>
      </c>
      <c r="B33" s="94">
        <v>0</v>
      </c>
      <c r="C33" s="93">
        <v>0</v>
      </c>
      <c r="D33" s="94">
        <f t="shared" si="0"/>
        <v>0</v>
      </c>
      <c r="F33" s="101" t="s">
        <v>121</v>
      </c>
      <c r="G33" s="103">
        <f>G32-(G30+G29)</f>
        <v>0</v>
      </c>
      <c r="H33" s="129"/>
      <c r="I33" s="98"/>
    </row>
    <row r="34" spans="1:9" x14ac:dyDescent="0.2">
      <c r="A34" s="3" t="s">
        <v>108</v>
      </c>
      <c r="B34" s="94">
        <v>0</v>
      </c>
      <c r="C34" s="93">
        <v>0</v>
      </c>
      <c r="D34" s="94">
        <f t="shared" si="0"/>
        <v>0</v>
      </c>
      <c r="F34" s="101"/>
      <c r="G34" s="103"/>
      <c r="H34" s="129"/>
      <c r="I34" s="98"/>
    </row>
    <row r="35" spans="1:9" x14ac:dyDescent="0.2">
      <c r="A35" s="3" t="s">
        <v>101</v>
      </c>
      <c r="B35" s="94">
        <v>0</v>
      </c>
      <c r="C35" s="93">
        <v>0</v>
      </c>
      <c r="D35" s="94">
        <f t="shared" si="0"/>
        <v>0</v>
      </c>
      <c r="F35" s="101" t="s">
        <v>122</v>
      </c>
      <c r="G35" s="104">
        <f>H14</f>
        <v>0</v>
      </c>
      <c r="H35" s="129"/>
      <c r="I35" s="98"/>
    </row>
    <row r="36" spans="1:9" x14ac:dyDescent="0.2">
      <c r="A36" s="3" t="s">
        <v>104</v>
      </c>
      <c r="B36" s="94">
        <v>0</v>
      </c>
      <c r="C36" s="93">
        <v>0</v>
      </c>
      <c r="D36" s="94">
        <f t="shared" si="0"/>
        <v>0</v>
      </c>
      <c r="F36" s="105" t="s">
        <v>124</v>
      </c>
      <c r="G36" s="179" t="e">
        <f>G33/G35</f>
        <v>#DIV/0!</v>
      </c>
      <c r="H36" s="129"/>
      <c r="I36" s="98"/>
    </row>
    <row r="37" spans="1:9" x14ac:dyDescent="0.2">
      <c r="B37" s="94"/>
      <c r="D37" s="94"/>
      <c r="F37" s="130"/>
      <c r="G37" s="98"/>
      <c r="H37" s="129"/>
      <c r="I37" s="98"/>
    </row>
    <row r="38" spans="1:9" x14ac:dyDescent="0.2">
      <c r="A38" s="5" t="s">
        <v>109</v>
      </c>
      <c r="B38" s="94"/>
      <c r="D38" s="94"/>
      <c r="F38" s="106" t="s">
        <v>125</v>
      </c>
      <c r="G38" s="98">
        <v>0</v>
      </c>
      <c r="H38" s="129"/>
      <c r="I38" s="98"/>
    </row>
    <row r="39" spans="1:9" x14ac:dyDescent="0.2">
      <c r="A39" s="3" t="s">
        <v>110</v>
      </c>
      <c r="B39" s="94">
        <v>0</v>
      </c>
      <c r="C39" s="93">
        <v>0</v>
      </c>
      <c r="D39" s="94">
        <f t="shared" si="0"/>
        <v>0</v>
      </c>
      <c r="F39" s="130"/>
      <c r="G39" s="98"/>
      <c r="H39" s="129"/>
      <c r="I39" s="98"/>
    </row>
    <row r="40" spans="1:9" x14ac:dyDescent="0.2">
      <c r="A40" s="3" t="s">
        <v>8</v>
      </c>
      <c r="B40" s="94">
        <v>0</v>
      </c>
      <c r="C40" s="93">
        <v>0</v>
      </c>
      <c r="D40" s="94">
        <f t="shared" si="0"/>
        <v>0</v>
      </c>
      <c r="F40" s="130"/>
      <c r="G40" s="98"/>
      <c r="H40" s="129"/>
      <c r="I40" s="98"/>
    </row>
    <row r="41" spans="1:9" x14ac:dyDescent="0.2">
      <c r="B41" s="94"/>
      <c r="D41" s="94"/>
      <c r="F41" s="130"/>
      <c r="G41" s="98"/>
      <c r="H41" s="129"/>
      <c r="I41" s="98"/>
    </row>
    <row r="42" spans="1:9" x14ac:dyDescent="0.2">
      <c r="A42" s="5" t="s">
        <v>111</v>
      </c>
      <c r="B42" s="94"/>
      <c r="D42" s="94"/>
      <c r="F42" s="130"/>
      <c r="G42" s="98"/>
      <c r="H42" s="129"/>
      <c r="I42" s="98"/>
    </row>
    <row r="43" spans="1:9" x14ac:dyDescent="0.2">
      <c r="A43" s="3" t="s">
        <v>112</v>
      </c>
      <c r="B43" s="94">
        <v>0</v>
      </c>
      <c r="C43" s="93">
        <v>0</v>
      </c>
      <c r="D43" s="94">
        <f t="shared" si="0"/>
        <v>0</v>
      </c>
      <c r="F43" s="130"/>
      <c r="G43" s="98"/>
      <c r="H43" s="129"/>
      <c r="I43" s="98"/>
    </row>
    <row r="44" spans="1:9" x14ac:dyDescent="0.2">
      <c r="A44" s="3" t="s">
        <v>36</v>
      </c>
      <c r="B44" s="94">
        <v>0</v>
      </c>
      <c r="C44" s="93">
        <v>0</v>
      </c>
      <c r="D44" s="94">
        <f t="shared" si="0"/>
        <v>0</v>
      </c>
      <c r="F44" s="130"/>
      <c r="G44" s="98"/>
      <c r="H44" s="129"/>
      <c r="I44" s="98"/>
    </row>
    <row r="45" spans="1:9" x14ac:dyDescent="0.2">
      <c r="B45" s="94"/>
      <c r="D45" s="94"/>
      <c r="F45" s="130"/>
      <c r="G45" s="98"/>
      <c r="I45" s="94"/>
    </row>
    <row r="46" spans="1:9" s="96" customFormat="1" ht="15.75" x14ac:dyDescent="0.25">
      <c r="A46" s="317" t="s">
        <v>9</v>
      </c>
      <c r="B46" s="317"/>
      <c r="C46" s="320">
        <f>SUM(D14:D45)</f>
        <v>0</v>
      </c>
      <c r="D46" s="320"/>
      <c r="F46" s="317" t="s">
        <v>117</v>
      </c>
      <c r="G46" s="317"/>
      <c r="H46" s="320">
        <f>SUM(I14:I45)</f>
        <v>0</v>
      </c>
      <c r="I46" s="320"/>
    </row>
    <row r="47" spans="1:9" ht="15.75" x14ac:dyDescent="0.25">
      <c r="B47" s="94"/>
      <c r="D47" s="131"/>
      <c r="F47" s="96"/>
      <c r="G47" s="94"/>
      <c r="I47" s="131"/>
    </row>
    <row r="48" spans="1:9" x14ac:dyDescent="0.2">
      <c r="B48" s="94"/>
      <c r="D48" s="131"/>
      <c r="G48" s="94"/>
      <c r="I48" s="131"/>
    </row>
    <row r="49" spans="2:9" x14ac:dyDescent="0.2">
      <c r="B49" s="94"/>
      <c r="D49" s="131"/>
      <c r="G49" s="94"/>
      <c r="I49" s="131"/>
    </row>
    <row r="50" spans="2:9" x14ac:dyDescent="0.2">
      <c r="B50" s="94"/>
      <c r="D50" s="131"/>
      <c r="G50" s="94"/>
      <c r="I50" s="131"/>
    </row>
    <row r="51" spans="2:9" x14ac:dyDescent="0.2">
      <c r="B51" s="94"/>
      <c r="D51" s="131"/>
      <c r="G51" s="94"/>
      <c r="I51" s="131"/>
    </row>
    <row r="52" spans="2:9" x14ac:dyDescent="0.2">
      <c r="B52" s="94"/>
      <c r="D52" s="131"/>
      <c r="G52" s="94"/>
      <c r="I52" s="131"/>
    </row>
    <row r="53" spans="2:9" x14ac:dyDescent="0.2">
      <c r="B53" s="94"/>
      <c r="D53" s="131"/>
      <c r="G53" s="94"/>
      <c r="I53" s="131"/>
    </row>
    <row r="54" spans="2:9" x14ac:dyDescent="0.2">
      <c r="B54" s="94"/>
      <c r="D54" s="131"/>
      <c r="G54" s="94"/>
      <c r="I54" s="131"/>
    </row>
    <row r="55" spans="2:9" x14ac:dyDescent="0.2">
      <c r="B55" s="94"/>
      <c r="D55" s="131"/>
      <c r="G55" s="94"/>
      <c r="I55" s="131"/>
    </row>
    <row r="56" spans="2:9" x14ac:dyDescent="0.2">
      <c r="B56" s="94"/>
      <c r="D56" s="131"/>
      <c r="G56" s="94"/>
      <c r="I56" s="131"/>
    </row>
    <row r="57" spans="2:9" x14ac:dyDescent="0.2">
      <c r="B57" s="94"/>
      <c r="D57" s="131"/>
      <c r="G57" s="94"/>
      <c r="I57" s="131"/>
    </row>
    <row r="58" spans="2:9" x14ac:dyDescent="0.2">
      <c r="B58" s="94"/>
      <c r="D58" s="131"/>
      <c r="G58" s="94"/>
      <c r="I58" s="131"/>
    </row>
    <row r="59" spans="2:9" x14ac:dyDescent="0.2">
      <c r="B59" s="94"/>
      <c r="D59" s="131"/>
      <c r="G59" s="94"/>
      <c r="I59" s="131"/>
    </row>
    <row r="60" spans="2:9" x14ac:dyDescent="0.2">
      <c r="B60" s="94"/>
      <c r="D60" s="131"/>
      <c r="G60" s="94"/>
      <c r="I60" s="131"/>
    </row>
    <row r="61" spans="2:9" x14ac:dyDescent="0.2">
      <c r="B61" s="94"/>
      <c r="D61" s="131"/>
      <c r="G61" s="94"/>
      <c r="I61" s="131"/>
    </row>
    <row r="62" spans="2:9" x14ac:dyDescent="0.2">
      <c r="B62" s="94"/>
      <c r="D62" s="131"/>
      <c r="G62" s="94"/>
      <c r="I62" s="131"/>
    </row>
    <row r="63" spans="2:9" x14ac:dyDescent="0.2">
      <c r="B63" s="94"/>
      <c r="D63" s="131"/>
      <c r="G63" s="94"/>
      <c r="I63" s="131"/>
    </row>
    <row r="64" spans="2:9" x14ac:dyDescent="0.2">
      <c r="B64" s="94"/>
      <c r="D64" s="131"/>
      <c r="G64" s="94"/>
      <c r="I64" s="131"/>
    </row>
    <row r="65" spans="2:9" x14ac:dyDescent="0.2">
      <c r="B65" s="94"/>
      <c r="D65" s="131"/>
      <c r="G65" s="94"/>
      <c r="I65" s="131"/>
    </row>
    <row r="66" spans="2:9" x14ac:dyDescent="0.2">
      <c r="B66" s="94"/>
      <c r="D66" s="131"/>
      <c r="G66" s="94"/>
      <c r="I66" s="131"/>
    </row>
    <row r="67" spans="2:9" x14ac:dyDescent="0.2">
      <c r="B67" s="94"/>
      <c r="D67" s="131"/>
      <c r="G67" s="94"/>
      <c r="I67" s="131"/>
    </row>
    <row r="68" spans="2:9" x14ac:dyDescent="0.2">
      <c r="B68" s="94"/>
      <c r="D68" s="131"/>
      <c r="G68" s="94"/>
      <c r="I68" s="131"/>
    </row>
    <row r="69" spans="2:9" x14ac:dyDescent="0.2">
      <c r="B69" s="94"/>
      <c r="D69" s="131"/>
      <c r="G69" s="94"/>
      <c r="I69" s="131"/>
    </row>
    <row r="70" spans="2:9" x14ac:dyDescent="0.2">
      <c r="B70" s="94"/>
      <c r="D70" s="131"/>
      <c r="G70" s="94"/>
      <c r="I70" s="131"/>
    </row>
    <row r="71" spans="2:9" x14ac:dyDescent="0.2">
      <c r="B71" s="94"/>
      <c r="D71" s="131"/>
      <c r="G71" s="94"/>
      <c r="I71" s="131"/>
    </row>
    <row r="72" spans="2:9" x14ac:dyDescent="0.2">
      <c r="B72" s="94"/>
      <c r="D72" s="131"/>
      <c r="G72" s="94"/>
      <c r="I72" s="131"/>
    </row>
    <row r="73" spans="2:9" x14ac:dyDescent="0.2">
      <c r="B73" s="94"/>
      <c r="D73" s="131"/>
      <c r="G73" s="94"/>
      <c r="I73" s="131"/>
    </row>
    <row r="74" spans="2:9" x14ac:dyDescent="0.2">
      <c r="B74" s="94"/>
      <c r="D74" s="131"/>
      <c r="G74" s="94"/>
      <c r="I74" s="131"/>
    </row>
    <row r="75" spans="2:9" x14ac:dyDescent="0.2">
      <c r="B75" s="94"/>
      <c r="D75" s="131"/>
      <c r="G75" s="94"/>
      <c r="I75" s="131"/>
    </row>
    <row r="76" spans="2:9" x14ac:dyDescent="0.2">
      <c r="B76" s="94"/>
      <c r="D76" s="131"/>
      <c r="G76" s="94"/>
      <c r="I76" s="131"/>
    </row>
    <row r="77" spans="2:9" x14ac:dyDescent="0.2">
      <c r="B77" s="94"/>
      <c r="D77" s="131"/>
      <c r="G77" s="94"/>
      <c r="I77" s="131"/>
    </row>
    <row r="78" spans="2:9" x14ac:dyDescent="0.2">
      <c r="B78" s="94"/>
      <c r="D78" s="131"/>
      <c r="G78" s="94"/>
      <c r="I78" s="131"/>
    </row>
    <row r="79" spans="2:9" x14ac:dyDescent="0.2">
      <c r="B79" s="94"/>
      <c r="D79" s="131"/>
      <c r="G79" s="94"/>
      <c r="I79" s="131"/>
    </row>
    <row r="80" spans="2:9" x14ac:dyDescent="0.2">
      <c r="B80" s="94"/>
      <c r="D80" s="131"/>
      <c r="G80" s="94"/>
      <c r="I80" s="131"/>
    </row>
    <row r="81" spans="2:9" x14ac:dyDescent="0.2">
      <c r="B81" s="94"/>
      <c r="D81" s="131"/>
      <c r="G81" s="94"/>
      <c r="I81" s="131"/>
    </row>
    <row r="82" spans="2:9" x14ac:dyDescent="0.2">
      <c r="B82" s="94"/>
      <c r="D82" s="131"/>
      <c r="G82" s="94"/>
      <c r="I82" s="131"/>
    </row>
    <row r="83" spans="2:9" x14ac:dyDescent="0.2">
      <c r="B83" s="94"/>
      <c r="D83" s="131"/>
      <c r="G83" s="94"/>
      <c r="I83" s="131"/>
    </row>
    <row r="84" spans="2:9" x14ac:dyDescent="0.2">
      <c r="B84" s="94"/>
      <c r="D84" s="131"/>
      <c r="G84" s="94"/>
      <c r="I84" s="131"/>
    </row>
    <row r="85" spans="2:9" x14ac:dyDescent="0.2">
      <c r="B85" s="94"/>
      <c r="D85" s="131"/>
      <c r="G85" s="94"/>
      <c r="I85" s="131"/>
    </row>
    <row r="86" spans="2:9" x14ac:dyDescent="0.2">
      <c r="B86" s="94"/>
      <c r="D86" s="131"/>
      <c r="G86" s="94"/>
      <c r="I86" s="131"/>
    </row>
  </sheetData>
  <sortState ref="A21:A32">
    <sortCondition ref="A21:A32"/>
  </sortState>
  <mergeCells count="11">
    <mergeCell ref="F46:G46"/>
    <mergeCell ref="A46:B46"/>
    <mergeCell ref="F27:G27"/>
    <mergeCell ref="A8:I8"/>
    <mergeCell ref="A1:I1"/>
    <mergeCell ref="A5:I5"/>
    <mergeCell ref="A6:I6"/>
    <mergeCell ref="A3:C3"/>
    <mergeCell ref="C46:D46"/>
    <mergeCell ref="H46:I46"/>
    <mergeCell ref="A9:I9"/>
  </mergeCells>
  <printOptions horizontalCentered="1"/>
  <pageMargins left="0.35433070866141736" right="0.43307086614173229" top="0.62992125984251968" bottom="0.98425196850393704" header="0.27559055118110237" footer="0.51181102362204722"/>
  <pageSetup paperSize="9" scale="9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zoomScaleNormal="100" workbookViewId="0">
      <selection activeCell="A3" sqref="A3:C3"/>
    </sheetView>
  </sheetViews>
  <sheetFormatPr defaultRowHeight="12.75" x14ac:dyDescent="0.2"/>
  <cols>
    <col min="1" max="1" width="25.7109375" style="3" customWidth="1"/>
    <col min="2" max="2" width="9.28515625" style="92" customWidth="1"/>
    <col min="3" max="3" width="4.140625" style="93" bestFit="1" customWidth="1"/>
    <col min="4" max="4" width="9.28515625" style="3" customWidth="1"/>
    <col min="5" max="5" width="5.42578125" style="3" customWidth="1"/>
    <col min="6" max="6" width="25.7109375" style="3" customWidth="1"/>
    <col min="7" max="7" width="9.28515625" style="92" customWidth="1"/>
    <col min="8" max="8" width="4.140625" style="93" bestFit="1" customWidth="1"/>
    <col min="9" max="9" width="9.28515625" style="3" customWidth="1"/>
    <col min="10" max="16384" width="9.140625" style="3"/>
  </cols>
  <sheetData>
    <row r="1" spans="1:9" s="118" customFormat="1" ht="23.25" x14ac:dyDescent="0.35">
      <c r="A1" s="268" t="str">
        <f>Cover!B1</f>
        <v>Enter Group Name Here</v>
      </c>
      <c r="B1" s="268"/>
      <c r="C1" s="268"/>
      <c r="D1" s="268"/>
      <c r="E1" s="268"/>
      <c r="F1" s="268"/>
      <c r="G1" s="268"/>
      <c r="H1" s="268"/>
      <c r="I1" s="268"/>
    </row>
    <row r="2" spans="1:9" s="118" customFormat="1" ht="23.25" customHeight="1" x14ac:dyDescent="0.2">
      <c r="B2" s="126"/>
      <c r="C2" s="122"/>
      <c r="G2" s="126"/>
      <c r="H2" s="122"/>
    </row>
    <row r="3" spans="1:9" s="118" customFormat="1" ht="14.25" x14ac:dyDescent="0.2">
      <c r="A3" s="269"/>
      <c r="B3" s="269"/>
      <c r="C3" s="270"/>
    </row>
    <row r="4" spans="1:9" s="118" customFormat="1" ht="14.25" x14ac:dyDescent="0.2">
      <c r="A4" s="127"/>
      <c r="B4" s="128"/>
      <c r="C4" s="1"/>
      <c r="G4" s="128"/>
      <c r="H4" s="1"/>
    </row>
    <row r="5" spans="1:9" s="118" customFormat="1" ht="18" x14ac:dyDescent="0.25">
      <c r="A5" s="288" t="str">
        <f>CONCATENATE(Cover!A9," - ",Cover!A13)</f>
        <v>Enter Camp Name Here - Enter Campsite Name Here</v>
      </c>
      <c r="B5" s="288"/>
      <c r="C5" s="288"/>
      <c r="D5" s="288"/>
      <c r="E5" s="288"/>
      <c r="F5" s="288"/>
      <c r="G5" s="288"/>
      <c r="H5" s="288"/>
      <c r="I5" s="288"/>
    </row>
    <row r="6" spans="1:9" s="118" customFormat="1" ht="18" x14ac:dyDescent="0.25">
      <c r="A6" s="288" t="str">
        <f>Cover!A18</f>
        <v>Enter Date of Camp Here</v>
      </c>
      <c r="B6" s="288"/>
      <c r="C6" s="288"/>
      <c r="D6" s="288"/>
      <c r="E6" s="288"/>
      <c r="F6" s="288"/>
      <c r="G6" s="288"/>
      <c r="H6" s="288"/>
      <c r="I6" s="288"/>
    </row>
    <row r="7" spans="1:9" s="118" customFormat="1" ht="18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s="118" customFormat="1" ht="18" x14ac:dyDescent="0.25">
      <c r="A8" s="288" t="s">
        <v>62</v>
      </c>
      <c r="B8" s="288"/>
      <c r="C8" s="288"/>
      <c r="D8" s="288"/>
      <c r="E8" s="288"/>
      <c r="F8" s="288"/>
      <c r="G8" s="288"/>
      <c r="H8" s="288"/>
      <c r="I8" s="288"/>
    </row>
    <row r="9" spans="1:9" s="118" customFormat="1" ht="14.25" x14ac:dyDescent="0.2">
      <c r="A9" s="321" t="s">
        <v>179</v>
      </c>
      <c r="B9" s="321"/>
      <c r="C9" s="321"/>
      <c r="D9" s="321"/>
      <c r="E9" s="321"/>
      <c r="F9" s="321"/>
      <c r="G9" s="321"/>
      <c r="H9" s="321"/>
      <c r="I9" s="321"/>
    </row>
    <row r="10" spans="1:9" s="118" customFormat="1" ht="14.25" x14ac:dyDescent="0.2">
      <c r="B10" s="126"/>
      <c r="C10" s="122"/>
      <c r="G10" s="126"/>
      <c r="H10" s="122"/>
    </row>
    <row r="11" spans="1:9" x14ac:dyDescent="0.2">
      <c r="A11" s="4" t="s">
        <v>3</v>
      </c>
      <c r="F11" s="4" t="s">
        <v>2</v>
      </c>
    </row>
    <row r="13" spans="1:9" x14ac:dyDescent="0.2">
      <c r="A13" s="95" t="s">
        <v>4</v>
      </c>
      <c r="B13" s="85" t="s">
        <v>92</v>
      </c>
      <c r="C13" s="86" t="s">
        <v>90</v>
      </c>
      <c r="D13" s="85" t="s">
        <v>91</v>
      </c>
      <c r="E13" s="5"/>
      <c r="F13" s="5" t="s">
        <v>113</v>
      </c>
      <c r="G13" s="85" t="s">
        <v>92</v>
      </c>
      <c r="H13" s="86" t="s">
        <v>90</v>
      </c>
      <c r="I13" s="85" t="s">
        <v>91</v>
      </c>
    </row>
    <row r="14" spans="1:9" x14ac:dyDescent="0.2">
      <c r="A14" s="3" t="s">
        <v>94</v>
      </c>
      <c r="B14" s="94">
        <v>0</v>
      </c>
      <c r="C14" s="93">
        <v>0</v>
      </c>
      <c r="D14" s="94">
        <f>B14*C14</f>
        <v>0</v>
      </c>
      <c r="F14" s="3" t="s">
        <v>114</v>
      </c>
      <c r="G14" s="94">
        <f>Budget!G14</f>
        <v>0</v>
      </c>
      <c r="H14" s="93">
        <f>Attendants!B32</f>
        <v>0</v>
      </c>
      <c r="I14" s="94">
        <f>G14*H14</f>
        <v>0</v>
      </c>
    </row>
    <row r="15" spans="1:9" x14ac:dyDescent="0.2">
      <c r="A15" s="3" t="s">
        <v>95</v>
      </c>
      <c r="B15" s="94">
        <v>0</v>
      </c>
      <c r="C15" s="93">
        <v>0</v>
      </c>
      <c r="D15" s="94">
        <f t="shared" ref="D15:D44" si="0">B15*C15</f>
        <v>0</v>
      </c>
      <c r="F15" s="3" t="s">
        <v>5</v>
      </c>
      <c r="G15" s="94">
        <f>Budget!G15</f>
        <v>0</v>
      </c>
      <c r="H15" s="93">
        <f>Attendants!D43</f>
        <v>0</v>
      </c>
      <c r="I15" s="94">
        <f>G15*H15</f>
        <v>0</v>
      </c>
    </row>
    <row r="16" spans="1:9" x14ac:dyDescent="0.2">
      <c r="A16" s="3" t="s">
        <v>88</v>
      </c>
      <c r="B16" s="94">
        <v>0</v>
      </c>
      <c r="C16" s="93">
        <v>0</v>
      </c>
      <c r="D16" s="94">
        <f t="shared" si="0"/>
        <v>0</v>
      </c>
      <c r="G16" s="94"/>
      <c r="I16" s="94"/>
    </row>
    <row r="17" spans="1:9" x14ac:dyDescent="0.2">
      <c r="A17" s="92" t="str">
        <f>CONCATENATE("Total Cubs = ",Attendants!B32)</f>
        <v>Total Cubs = 0</v>
      </c>
      <c r="B17" s="94"/>
      <c r="D17" s="94"/>
      <c r="F17" s="5" t="s">
        <v>115</v>
      </c>
      <c r="G17" s="94"/>
      <c r="I17" s="94"/>
    </row>
    <row r="18" spans="1:9" x14ac:dyDescent="0.2">
      <c r="A18" s="92" t="str">
        <f>CONCATENATE("Total Adults = ",Attendants!D43)</f>
        <v>Total Adults = 0</v>
      </c>
      <c r="B18" s="94"/>
      <c r="D18" s="94"/>
      <c r="F18" s="3" t="s">
        <v>209</v>
      </c>
      <c r="G18" s="94">
        <v>0</v>
      </c>
      <c r="H18" s="93">
        <v>0</v>
      </c>
      <c r="I18" s="94">
        <f>G18*H18</f>
        <v>0</v>
      </c>
    </row>
    <row r="19" spans="1:9" x14ac:dyDescent="0.2">
      <c r="A19" s="3" t="s">
        <v>93</v>
      </c>
      <c r="B19" s="94">
        <v>0</v>
      </c>
      <c r="C19" s="93">
        <v>0</v>
      </c>
      <c r="D19" s="94">
        <f t="shared" si="0"/>
        <v>0</v>
      </c>
      <c r="E19" s="93"/>
      <c r="G19" s="94"/>
      <c r="I19" s="94"/>
    </row>
    <row r="20" spans="1:9" x14ac:dyDescent="0.2">
      <c r="B20" s="94"/>
      <c r="D20" s="94"/>
      <c r="F20" s="100" t="s">
        <v>119</v>
      </c>
      <c r="G20" s="98">
        <f>SUM(I18:I19)</f>
        <v>0</v>
      </c>
      <c r="H20" s="129"/>
      <c r="I20" s="98"/>
    </row>
    <row r="21" spans="1:9" x14ac:dyDescent="0.2">
      <c r="A21" s="5" t="s">
        <v>6</v>
      </c>
      <c r="B21" s="94"/>
      <c r="D21" s="94"/>
      <c r="F21" s="130"/>
      <c r="G21" s="98"/>
      <c r="H21" s="129"/>
      <c r="I21" s="98"/>
    </row>
    <row r="22" spans="1:9" x14ac:dyDescent="0.2">
      <c r="A22" s="3" t="s">
        <v>98</v>
      </c>
      <c r="B22" s="94">
        <v>0</v>
      </c>
      <c r="C22" s="93">
        <v>0</v>
      </c>
      <c r="D22" s="94">
        <f t="shared" si="0"/>
        <v>0</v>
      </c>
      <c r="F22" s="99"/>
      <c r="G22" s="98"/>
      <c r="H22" s="129"/>
      <c r="I22" s="98"/>
    </row>
    <row r="23" spans="1:9" x14ac:dyDescent="0.2">
      <c r="B23" s="94"/>
      <c r="D23" s="94"/>
      <c r="H23" s="129"/>
      <c r="I23" s="98"/>
    </row>
    <row r="24" spans="1:9" x14ac:dyDescent="0.2">
      <c r="A24" s="5" t="s">
        <v>7</v>
      </c>
      <c r="B24" s="94"/>
      <c r="D24" s="94"/>
      <c r="F24" s="129"/>
      <c r="G24" s="98"/>
      <c r="H24" s="3"/>
    </row>
    <row r="25" spans="1:9" x14ac:dyDescent="0.2">
      <c r="A25" s="3" t="s">
        <v>107</v>
      </c>
      <c r="B25" s="94">
        <v>0</v>
      </c>
      <c r="C25" s="93">
        <v>0</v>
      </c>
      <c r="D25" s="94">
        <f t="shared" si="0"/>
        <v>0</v>
      </c>
      <c r="F25" s="129"/>
      <c r="G25" s="98"/>
      <c r="H25" s="3"/>
    </row>
    <row r="26" spans="1:9" x14ac:dyDescent="0.2">
      <c r="A26" s="3" t="s">
        <v>34</v>
      </c>
      <c r="B26" s="94">
        <v>0</v>
      </c>
      <c r="C26" s="93">
        <v>0</v>
      </c>
      <c r="D26" s="94">
        <f t="shared" si="0"/>
        <v>0</v>
      </c>
      <c r="F26" s="129"/>
      <c r="G26" s="98"/>
      <c r="H26" s="3"/>
    </row>
    <row r="27" spans="1:9" x14ac:dyDescent="0.2">
      <c r="A27" s="3" t="s">
        <v>100</v>
      </c>
      <c r="B27" s="94">
        <v>0</v>
      </c>
      <c r="C27" s="93">
        <v>0</v>
      </c>
      <c r="D27" s="94">
        <f t="shared" si="0"/>
        <v>0</v>
      </c>
      <c r="F27" s="129"/>
      <c r="G27" s="98"/>
      <c r="H27" s="3"/>
    </row>
    <row r="28" spans="1:9" x14ac:dyDescent="0.2">
      <c r="A28" s="3" t="s">
        <v>103</v>
      </c>
      <c r="B28" s="94">
        <v>0</v>
      </c>
      <c r="C28" s="93">
        <v>0</v>
      </c>
      <c r="D28" s="94">
        <f t="shared" si="0"/>
        <v>0</v>
      </c>
      <c r="F28" s="129"/>
      <c r="G28" s="98"/>
      <c r="H28" s="3"/>
    </row>
    <row r="29" spans="1:9" x14ac:dyDescent="0.2">
      <c r="A29" s="3" t="s">
        <v>35</v>
      </c>
      <c r="B29" s="94">
        <v>0</v>
      </c>
      <c r="C29" s="93">
        <v>0</v>
      </c>
      <c r="D29" s="94">
        <f t="shared" si="0"/>
        <v>0</v>
      </c>
      <c r="F29" s="129"/>
      <c r="G29" s="98"/>
      <c r="H29" s="3"/>
    </row>
    <row r="30" spans="1:9" x14ac:dyDescent="0.2">
      <c r="A30" s="3" t="s">
        <v>106</v>
      </c>
      <c r="B30" s="94">
        <v>0</v>
      </c>
      <c r="C30" s="93">
        <v>0</v>
      </c>
      <c r="D30" s="94">
        <f t="shared" si="0"/>
        <v>0</v>
      </c>
      <c r="F30" s="129"/>
      <c r="G30" s="98"/>
      <c r="H30" s="3"/>
    </row>
    <row r="31" spans="1:9" x14ac:dyDescent="0.2">
      <c r="A31" s="3" t="s">
        <v>105</v>
      </c>
      <c r="B31" s="94">
        <v>0</v>
      </c>
      <c r="C31" s="93">
        <v>0</v>
      </c>
      <c r="D31" s="94">
        <f t="shared" si="0"/>
        <v>0</v>
      </c>
      <c r="F31" s="129"/>
      <c r="G31" s="98"/>
      <c r="H31" s="3"/>
    </row>
    <row r="32" spans="1:9" x14ac:dyDescent="0.2">
      <c r="A32" s="3" t="s">
        <v>99</v>
      </c>
      <c r="B32" s="94">
        <v>0</v>
      </c>
      <c r="C32" s="93">
        <v>0</v>
      </c>
      <c r="D32" s="94">
        <f t="shared" si="0"/>
        <v>0</v>
      </c>
      <c r="F32" s="129"/>
      <c r="G32" s="98"/>
      <c r="H32" s="3"/>
    </row>
    <row r="33" spans="1:9" x14ac:dyDescent="0.2">
      <c r="A33" s="3" t="s">
        <v>102</v>
      </c>
      <c r="B33" s="94">
        <v>0</v>
      </c>
      <c r="C33" s="93">
        <v>0</v>
      </c>
      <c r="D33" s="94">
        <f t="shared" si="0"/>
        <v>0</v>
      </c>
      <c r="F33" s="129"/>
      <c r="G33" s="98"/>
      <c r="H33" s="3"/>
    </row>
    <row r="34" spans="1:9" x14ac:dyDescent="0.2">
      <c r="A34" s="3" t="s">
        <v>108</v>
      </c>
      <c r="B34" s="94">
        <v>0</v>
      </c>
      <c r="C34" s="93">
        <v>0</v>
      </c>
      <c r="D34" s="94">
        <f t="shared" si="0"/>
        <v>0</v>
      </c>
      <c r="F34" s="129"/>
      <c r="G34" s="98"/>
      <c r="H34" s="3"/>
    </row>
    <row r="35" spans="1:9" x14ac:dyDescent="0.2">
      <c r="A35" s="3" t="s">
        <v>101</v>
      </c>
      <c r="B35" s="94">
        <v>0</v>
      </c>
      <c r="C35" s="93">
        <v>0</v>
      </c>
      <c r="D35" s="94">
        <f t="shared" si="0"/>
        <v>0</v>
      </c>
      <c r="F35" s="129"/>
      <c r="G35" s="98"/>
      <c r="H35" s="3"/>
    </row>
    <row r="36" spans="1:9" x14ac:dyDescent="0.2">
      <c r="A36" s="3" t="s">
        <v>104</v>
      </c>
      <c r="B36" s="94">
        <v>0</v>
      </c>
      <c r="C36" s="93">
        <v>0</v>
      </c>
      <c r="D36" s="94">
        <f t="shared" si="0"/>
        <v>0</v>
      </c>
      <c r="F36" s="129"/>
      <c r="G36" s="98"/>
      <c r="H36" s="3"/>
    </row>
    <row r="37" spans="1:9" x14ac:dyDescent="0.2">
      <c r="B37" s="94"/>
      <c r="D37" s="94">
        <f t="shared" si="0"/>
        <v>0</v>
      </c>
      <c r="F37" s="129"/>
      <c r="G37" s="98"/>
      <c r="H37" s="3"/>
    </row>
    <row r="38" spans="1:9" x14ac:dyDescent="0.2">
      <c r="A38" s="5" t="s">
        <v>109</v>
      </c>
      <c r="B38" s="94"/>
      <c r="D38" s="94"/>
      <c r="F38" s="106"/>
      <c r="G38" s="98"/>
      <c r="H38" s="129"/>
      <c r="I38" s="98"/>
    </row>
    <row r="39" spans="1:9" x14ac:dyDescent="0.2">
      <c r="A39" s="3" t="s">
        <v>110</v>
      </c>
      <c r="B39" s="94">
        <v>0</v>
      </c>
      <c r="C39" s="93">
        <v>0</v>
      </c>
      <c r="D39" s="94">
        <f t="shared" si="0"/>
        <v>0</v>
      </c>
      <c r="F39" s="130"/>
      <c r="G39" s="98"/>
      <c r="H39" s="129"/>
      <c r="I39" s="98"/>
    </row>
    <row r="40" spans="1:9" x14ac:dyDescent="0.2">
      <c r="A40" s="3" t="s">
        <v>8</v>
      </c>
      <c r="B40" s="94">
        <v>0</v>
      </c>
      <c r="C40" s="93">
        <v>0</v>
      </c>
      <c r="D40" s="94">
        <f t="shared" si="0"/>
        <v>0</v>
      </c>
      <c r="F40" s="130"/>
      <c r="G40" s="98"/>
      <c r="H40" s="129"/>
      <c r="I40" s="98"/>
    </row>
    <row r="41" spans="1:9" x14ac:dyDescent="0.2">
      <c r="B41" s="94"/>
      <c r="D41" s="94"/>
      <c r="F41" s="130"/>
      <c r="G41" s="98"/>
      <c r="H41" s="129"/>
      <c r="I41" s="98"/>
    </row>
    <row r="42" spans="1:9" x14ac:dyDescent="0.2">
      <c r="A42" s="5" t="s">
        <v>111</v>
      </c>
      <c r="B42" s="94"/>
      <c r="D42" s="94"/>
      <c r="F42" s="130"/>
      <c r="G42" s="98"/>
      <c r="H42" s="129"/>
      <c r="I42" s="98"/>
    </row>
    <row r="43" spans="1:9" x14ac:dyDescent="0.2">
      <c r="A43" s="3" t="s">
        <v>112</v>
      </c>
      <c r="B43" s="94">
        <v>0</v>
      </c>
      <c r="C43" s="93">
        <v>0</v>
      </c>
      <c r="D43" s="94">
        <f t="shared" si="0"/>
        <v>0</v>
      </c>
      <c r="F43" s="130"/>
      <c r="G43" s="98"/>
      <c r="H43" s="129"/>
      <c r="I43" s="98"/>
    </row>
    <row r="44" spans="1:9" x14ac:dyDescent="0.2">
      <c r="A44" s="3" t="s">
        <v>36</v>
      </c>
      <c r="B44" s="94">
        <v>0</v>
      </c>
      <c r="C44" s="93">
        <v>0</v>
      </c>
      <c r="D44" s="94">
        <f t="shared" si="0"/>
        <v>0</v>
      </c>
      <c r="F44" s="130"/>
      <c r="G44" s="98"/>
      <c r="H44" s="129"/>
      <c r="I44" s="98"/>
    </row>
    <row r="45" spans="1:9" x14ac:dyDescent="0.2">
      <c r="B45" s="94"/>
      <c r="D45" s="94"/>
      <c r="F45" s="130"/>
      <c r="G45" s="98"/>
      <c r="I45" s="94"/>
    </row>
    <row r="46" spans="1:9" s="96" customFormat="1" ht="15.75" x14ac:dyDescent="0.25">
      <c r="A46" s="317" t="s">
        <v>9</v>
      </c>
      <c r="B46" s="317"/>
      <c r="C46" s="320">
        <f>SUM(D14:D45)</f>
        <v>0</v>
      </c>
      <c r="D46" s="320"/>
      <c r="F46" s="317" t="s">
        <v>117</v>
      </c>
      <c r="G46" s="317"/>
      <c r="H46" s="320">
        <f>SUM(I14:I45)</f>
        <v>0</v>
      </c>
      <c r="I46" s="320"/>
    </row>
    <row r="47" spans="1:9" ht="15.75" x14ac:dyDescent="0.25">
      <c r="B47" s="94"/>
      <c r="D47" s="131"/>
      <c r="F47" s="96"/>
      <c r="G47" s="94"/>
      <c r="I47" s="131"/>
    </row>
    <row r="48" spans="1:9" x14ac:dyDescent="0.2">
      <c r="B48" s="94"/>
      <c r="D48" s="131"/>
      <c r="G48" s="94"/>
      <c r="I48" s="131"/>
    </row>
    <row r="49" spans="2:9" x14ac:dyDescent="0.2">
      <c r="B49" s="94"/>
      <c r="D49" s="131"/>
      <c r="G49" s="94"/>
      <c r="I49" s="131"/>
    </row>
    <row r="50" spans="2:9" x14ac:dyDescent="0.2">
      <c r="B50" s="94"/>
      <c r="D50" s="131"/>
      <c r="G50" s="94"/>
      <c r="I50" s="131"/>
    </row>
    <row r="51" spans="2:9" x14ac:dyDescent="0.2">
      <c r="B51" s="94"/>
      <c r="D51" s="131"/>
      <c r="G51" s="94"/>
      <c r="I51" s="131"/>
    </row>
    <row r="52" spans="2:9" x14ac:dyDescent="0.2">
      <c r="B52" s="94"/>
      <c r="D52" s="131"/>
      <c r="G52" s="94"/>
      <c r="I52" s="131"/>
    </row>
    <row r="53" spans="2:9" x14ac:dyDescent="0.2">
      <c r="B53" s="94"/>
      <c r="D53" s="131"/>
      <c r="G53" s="94"/>
      <c r="I53" s="131"/>
    </row>
    <row r="54" spans="2:9" x14ac:dyDescent="0.2">
      <c r="B54" s="94"/>
      <c r="D54" s="131"/>
      <c r="G54" s="94"/>
      <c r="I54" s="131"/>
    </row>
    <row r="55" spans="2:9" x14ac:dyDescent="0.2">
      <c r="B55" s="94"/>
      <c r="D55" s="131"/>
      <c r="G55" s="94"/>
      <c r="I55" s="131"/>
    </row>
    <row r="56" spans="2:9" x14ac:dyDescent="0.2">
      <c r="B56" s="94"/>
      <c r="D56" s="131"/>
      <c r="G56" s="94"/>
      <c r="I56" s="131"/>
    </row>
    <row r="57" spans="2:9" x14ac:dyDescent="0.2">
      <c r="B57" s="94"/>
      <c r="D57" s="131"/>
      <c r="G57" s="94"/>
      <c r="I57" s="131"/>
    </row>
    <row r="58" spans="2:9" x14ac:dyDescent="0.2">
      <c r="B58" s="94"/>
      <c r="D58" s="131"/>
      <c r="G58" s="94"/>
      <c r="I58" s="131"/>
    </row>
    <row r="59" spans="2:9" x14ac:dyDescent="0.2">
      <c r="B59" s="94"/>
      <c r="D59" s="131"/>
      <c r="G59" s="94"/>
      <c r="I59" s="131"/>
    </row>
    <row r="60" spans="2:9" x14ac:dyDescent="0.2">
      <c r="B60" s="94"/>
      <c r="D60" s="131"/>
      <c r="G60" s="94"/>
      <c r="I60" s="131"/>
    </row>
    <row r="61" spans="2:9" x14ac:dyDescent="0.2">
      <c r="B61" s="94"/>
      <c r="D61" s="131"/>
      <c r="G61" s="94"/>
      <c r="I61" s="131"/>
    </row>
    <row r="62" spans="2:9" x14ac:dyDescent="0.2">
      <c r="B62" s="94"/>
      <c r="D62" s="131"/>
      <c r="G62" s="94"/>
      <c r="I62" s="131"/>
    </row>
    <row r="63" spans="2:9" x14ac:dyDescent="0.2">
      <c r="B63" s="94"/>
      <c r="D63" s="131"/>
      <c r="G63" s="94"/>
      <c r="I63" s="131"/>
    </row>
    <row r="64" spans="2:9" x14ac:dyDescent="0.2">
      <c r="B64" s="94"/>
      <c r="D64" s="131"/>
      <c r="G64" s="94"/>
      <c r="I64" s="131"/>
    </row>
    <row r="65" spans="2:9" x14ac:dyDescent="0.2">
      <c r="B65" s="94"/>
      <c r="D65" s="131"/>
      <c r="G65" s="94"/>
      <c r="I65" s="131"/>
    </row>
    <row r="66" spans="2:9" x14ac:dyDescent="0.2">
      <c r="B66" s="94"/>
      <c r="D66" s="131"/>
      <c r="G66" s="94"/>
      <c r="I66" s="131"/>
    </row>
    <row r="67" spans="2:9" x14ac:dyDescent="0.2">
      <c r="B67" s="94"/>
      <c r="D67" s="131"/>
      <c r="G67" s="94"/>
      <c r="I67" s="131"/>
    </row>
    <row r="68" spans="2:9" x14ac:dyDescent="0.2">
      <c r="B68" s="94"/>
      <c r="D68" s="131"/>
      <c r="G68" s="94"/>
      <c r="I68" s="131"/>
    </row>
    <row r="69" spans="2:9" x14ac:dyDescent="0.2">
      <c r="B69" s="94"/>
      <c r="D69" s="131"/>
      <c r="G69" s="94"/>
      <c r="I69" s="131"/>
    </row>
    <row r="70" spans="2:9" x14ac:dyDescent="0.2">
      <c r="B70" s="94"/>
      <c r="D70" s="131"/>
      <c r="G70" s="94"/>
      <c r="I70" s="131"/>
    </row>
    <row r="71" spans="2:9" x14ac:dyDescent="0.2">
      <c r="B71" s="94"/>
      <c r="D71" s="131"/>
      <c r="G71" s="94"/>
      <c r="I71" s="131"/>
    </row>
    <row r="72" spans="2:9" x14ac:dyDescent="0.2">
      <c r="B72" s="94"/>
      <c r="D72" s="131"/>
      <c r="G72" s="94"/>
      <c r="I72" s="131"/>
    </row>
    <row r="73" spans="2:9" x14ac:dyDescent="0.2">
      <c r="B73" s="94"/>
      <c r="D73" s="131"/>
      <c r="G73" s="94"/>
      <c r="I73" s="131"/>
    </row>
    <row r="74" spans="2:9" x14ac:dyDescent="0.2">
      <c r="B74" s="94"/>
      <c r="D74" s="131"/>
      <c r="G74" s="94"/>
      <c r="I74" s="131"/>
    </row>
    <row r="75" spans="2:9" x14ac:dyDescent="0.2">
      <c r="B75" s="94"/>
      <c r="D75" s="131"/>
      <c r="G75" s="94"/>
      <c r="I75" s="131"/>
    </row>
    <row r="76" spans="2:9" x14ac:dyDescent="0.2">
      <c r="B76" s="94"/>
      <c r="D76" s="131"/>
      <c r="G76" s="94"/>
      <c r="I76" s="131"/>
    </row>
    <row r="77" spans="2:9" x14ac:dyDescent="0.2">
      <c r="B77" s="94"/>
      <c r="D77" s="131"/>
      <c r="G77" s="94"/>
      <c r="I77" s="131"/>
    </row>
    <row r="78" spans="2:9" x14ac:dyDescent="0.2">
      <c r="B78" s="94"/>
      <c r="D78" s="131"/>
      <c r="G78" s="94"/>
      <c r="I78" s="131"/>
    </row>
    <row r="79" spans="2:9" x14ac:dyDescent="0.2">
      <c r="B79" s="94"/>
      <c r="D79" s="131"/>
      <c r="G79" s="94"/>
      <c r="I79" s="131"/>
    </row>
    <row r="80" spans="2:9" x14ac:dyDescent="0.2">
      <c r="B80" s="94"/>
      <c r="D80" s="131"/>
      <c r="G80" s="94"/>
      <c r="I80" s="131"/>
    </row>
    <row r="81" spans="2:9" x14ac:dyDescent="0.2">
      <c r="B81" s="94"/>
      <c r="D81" s="131"/>
      <c r="G81" s="94"/>
      <c r="I81" s="131"/>
    </row>
    <row r="82" spans="2:9" x14ac:dyDescent="0.2">
      <c r="B82" s="94"/>
      <c r="D82" s="131"/>
      <c r="G82" s="94"/>
      <c r="I82" s="131"/>
    </row>
    <row r="83" spans="2:9" x14ac:dyDescent="0.2">
      <c r="B83" s="94"/>
      <c r="D83" s="131"/>
      <c r="G83" s="94"/>
      <c r="I83" s="131"/>
    </row>
    <row r="84" spans="2:9" x14ac:dyDescent="0.2">
      <c r="B84" s="94"/>
      <c r="D84" s="131"/>
      <c r="G84" s="94"/>
      <c r="I84" s="131"/>
    </row>
    <row r="85" spans="2:9" x14ac:dyDescent="0.2">
      <c r="B85" s="94"/>
      <c r="D85" s="131"/>
      <c r="G85" s="94"/>
      <c r="I85" s="131"/>
    </row>
    <row r="86" spans="2:9" x14ac:dyDescent="0.2">
      <c r="B86" s="94"/>
      <c r="D86" s="131"/>
      <c r="G86" s="94"/>
      <c r="I86" s="131"/>
    </row>
  </sheetData>
  <mergeCells count="10">
    <mergeCell ref="F46:G46"/>
    <mergeCell ref="A8:I8"/>
    <mergeCell ref="A1:I1"/>
    <mergeCell ref="A3:C3"/>
    <mergeCell ref="A5:I5"/>
    <mergeCell ref="A6:I6"/>
    <mergeCell ref="A46:B46"/>
    <mergeCell ref="C46:D46"/>
    <mergeCell ref="H46:I46"/>
    <mergeCell ref="A9:I9"/>
  </mergeCells>
  <printOptions horizontalCentered="1"/>
  <pageMargins left="0.35433070866141736" right="0.43307086614173229" top="0.62992125984251968" bottom="0.98425196850393704" header="0.27559055118110237" footer="0.51181102362204722"/>
  <pageSetup paperSize="9" scale="9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Normal="100" workbookViewId="0">
      <selection activeCell="A4" sqref="A4:B4"/>
    </sheetView>
  </sheetViews>
  <sheetFormatPr defaultRowHeight="14.25" x14ac:dyDescent="0.2"/>
  <cols>
    <col min="1" max="1" width="18.140625" style="118" customWidth="1"/>
    <col min="2" max="2" width="16.7109375" style="118" bestFit="1" customWidth="1"/>
    <col min="3" max="10" width="11.28515625" style="118" customWidth="1"/>
    <col min="11" max="16384" width="9.140625" style="118"/>
  </cols>
  <sheetData>
    <row r="1" spans="1:10" ht="23.25" x14ac:dyDescent="0.35">
      <c r="A1" s="268" t="str">
        <f>Cover!B1</f>
        <v>Enter Group Name Here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x14ac:dyDescent="0.2">
      <c r="A3" s="107"/>
      <c r="B3" s="107"/>
      <c r="C3" s="119"/>
      <c r="D3" s="119"/>
      <c r="E3" s="119"/>
      <c r="F3" s="119"/>
      <c r="G3" s="119"/>
      <c r="H3" s="119"/>
      <c r="I3" s="119"/>
      <c r="J3" s="119"/>
    </row>
    <row r="4" spans="1:10" x14ac:dyDescent="0.2">
      <c r="A4" s="308"/>
      <c r="B4" s="309"/>
      <c r="C4" s="119"/>
      <c r="D4" s="119"/>
      <c r="E4" s="119"/>
      <c r="F4" s="119"/>
      <c r="G4" s="119"/>
      <c r="H4" s="119"/>
      <c r="I4" s="119"/>
      <c r="J4" s="119"/>
    </row>
    <row r="5" spans="1:10" ht="18" x14ac:dyDescent="0.25">
      <c r="A5" s="288" t="str">
        <f>CONCATENATE(Cover!$A$9," - ",Cover!A13)</f>
        <v>Enter Camp Name Here - Enter Campsite Name Here</v>
      </c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8" x14ac:dyDescent="0.25">
      <c r="A7" s="288" t="s">
        <v>40</v>
      </c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5" x14ac:dyDescent="0.25">
      <c r="A8" s="166"/>
      <c r="B8" s="166"/>
      <c r="C8" s="166"/>
      <c r="D8" s="166"/>
      <c r="E8" s="166"/>
      <c r="F8" s="166"/>
      <c r="G8" s="166"/>
      <c r="H8" s="166"/>
      <c r="I8" s="166"/>
      <c r="J8" s="166"/>
    </row>
    <row r="9" spans="1:10" ht="15" x14ac:dyDescent="0.25">
      <c r="A9" s="323" t="s">
        <v>186</v>
      </c>
      <c r="B9" s="323"/>
      <c r="C9" s="323"/>
      <c r="D9" s="323"/>
      <c r="E9" s="323"/>
      <c r="F9" s="323"/>
      <c r="G9" s="323"/>
      <c r="H9" s="323"/>
      <c r="I9" s="323"/>
      <c r="J9" s="323"/>
    </row>
    <row r="10" spans="1:10" ht="15" x14ac:dyDescent="0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</row>
    <row r="11" spans="1:10" x14ac:dyDescent="0.2">
      <c r="A11" s="171" t="s">
        <v>37</v>
      </c>
      <c r="B11" s="322" t="s">
        <v>161</v>
      </c>
      <c r="C11" s="322"/>
      <c r="D11" s="322"/>
      <c r="E11" s="322"/>
      <c r="F11" s="322" t="s">
        <v>162</v>
      </c>
      <c r="G11" s="322"/>
      <c r="H11" s="322"/>
      <c r="I11" s="322"/>
      <c r="J11" s="322"/>
    </row>
    <row r="12" spans="1:10" x14ac:dyDescent="0.2">
      <c r="A12" s="236"/>
      <c r="B12" s="322"/>
      <c r="C12" s="322"/>
      <c r="D12" s="322"/>
      <c r="E12" s="322"/>
      <c r="F12" s="322"/>
      <c r="G12" s="322"/>
      <c r="H12" s="322"/>
      <c r="I12" s="322"/>
      <c r="J12" s="322"/>
    </row>
    <row r="13" spans="1:10" x14ac:dyDescent="0.2">
      <c r="A13" s="236"/>
      <c r="B13" s="322"/>
      <c r="C13" s="322"/>
      <c r="D13" s="322"/>
      <c r="E13" s="322"/>
      <c r="F13" s="322"/>
      <c r="G13" s="322"/>
      <c r="H13" s="322"/>
      <c r="I13" s="322"/>
      <c r="J13" s="322"/>
    </row>
    <row r="14" spans="1:10" x14ac:dyDescent="0.2">
      <c r="A14" s="236"/>
      <c r="B14" s="322"/>
      <c r="C14" s="322"/>
      <c r="D14" s="322"/>
      <c r="E14" s="322"/>
      <c r="F14" s="322"/>
      <c r="G14" s="322"/>
      <c r="H14" s="322"/>
      <c r="I14" s="322"/>
      <c r="J14" s="322"/>
    </row>
    <row r="15" spans="1:10" x14ac:dyDescent="0.2">
      <c r="A15" s="236"/>
      <c r="B15" s="322"/>
      <c r="C15" s="322"/>
      <c r="D15" s="322"/>
      <c r="E15" s="322"/>
      <c r="F15" s="322"/>
      <c r="G15" s="322"/>
      <c r="H15" s="322"/>
      <c r="I15" s="322"/>
      <c r="J15" s="322"/>
    </row>
    <row r="16" spans="1:10" x14ac:dyDescent="0.2">
      <c r="A16" s="236"/>
      <c r="B16" s="322"/>
      <c r="C16" s="322"/>
      <c r="D16" s="322"/>
      <c r="E16" s="322"/>
      <c r="F16" s="322"/>
      <c r="G16" s="322"/>
      <c r="H16" s="322"/>
      <c r="I16" s="322"/>
      <c r="J16" s="322"/>
    </row>
    <row r="17" spans="1:10" x14ac:dyDescent="0.2">
      <c r="A17" s="236"/>
      <c r="B17" s="322"/>
      <c r="C17" s="322"/>
      <c r="D17" s="322"/>
      <c r="E17" s="322"/>
      <c r="F17" s="322"/>
      <c r="G17" s="322"/>
      <c r="H17" s="322"/>
      <c r="I17" s="322"/>
      <c r="J17" s="322"/>
    </row>
    <row r="18" spans="1:10" x14ac:dyDescent="0.2">
      <c r="A18" s="170"/>
      <c r="B18" s="170"/>
      <c r="C18" s="170"/>
      <c r="D18" s="170"/>
      <c r="E18" s="170"/>
      <c r="F18" s="170"/>
      <c r="G18" s="170"/>
      <c r="H18" s="170"/>
      <c r="I18" s="170"/>
      <c r="J18" s="170"/>
    </row>
    <row r="19" spans="1:10" x14ac:dyDescent="0.2">
      <c r="A19" s="120" t="s">
        <v>160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s="122" customFormat="1" ht="25.5" x14ac:dyDescent="0.2">
      <c r="A20" s="167" t="s">
        <v>37</v>
      </c>
      <c r="B20" s="167" t="s">
        <v>38</v>
      </c>
      <c r="C20" s="167" t="s">
        <v>13</v>
      </c>
      <c r="D20" s="167" t="s">
        <v>16</v>
      </c>
      <c r="E20" s="167" t="s">
        <v>30</v>
      </c>
      <c r="F20" s="167" t="s">
        <v>31</v>
      </c>
      <c r="G20" s="167" t="s">
        <v>32</v>
      </c>
      <c r="H20" s="167" t="s">
        <v>33</v>
      </c>
      <c r="I20" s="267" t="s">
        <v>12</v>
      </c>
      <c r="J20" s="167" t="s">
        <v>13</v>
      </c>
    </row>
    <row r="21" spans="1:10" x14ac:dyDescent="0.2">
      <c r="A21" s="168"/>
      <c r="B21" s="123"/>
      <c r="C21" s="121"/>
      <c r="D21" s="121"/>
      <c r="E21" s="121"/>
      <c r="F21" s="121"/>
      <c r="G21" s="121"/>
      <c r="H21" s="121"/>
      <c r="I21" s="121"/>
      <c r="J21" s="121"/>
    </row>
    <row r="22" spans="1:10" x14ac:dyDescent="0.2">
      <c r="A22" s="168"/>
      <c r="B22" s="123"/>
      <c r="C22" s="121"/>
      <c r="D22" s="121"/>
      <c r="E22" s="121"/>
      <c r="F22" s="121"/>
      <c r="G22" s="121"/>
      <c r="H22" s="121"/>
      <c r="I22" s="121"/>
      <c r="J22" s="121"/>
    </row>
    <row r="23" spans="1:10" x14ac:dyDescent="0.2">
      <c r="A23" s="168"/>
      <c r="B23" s="123"/>
      <c r="C23" s="121"/>
      <c r="D23" s="121"/>
      <c r="E23" s="121"/>
      <c r="F23" s="121"/>
      <c r="G23" s="121"/>
      <c r="H23" s="121"/>
      <c r="I23" s="121"/>
      <c r="J23" s="121"/>
    </row>
    <row r="24" spans="1:10" x14ac:dyDescent="0.2">
      <c r="A24" s="168"/>
      <c r="B24" s="123"/>
      <c r="C24" s="121"/>
      <c r="D24" s="121"/>
      <c r="E24" s="121"/>
      <c r="F24" s="121"/>
      <c r="G24" s="121"/>
      <c r="H24" s="121"/>
      <c r="I24" s="121"/>
      <c r="J24" s="121"/>
    </row>
    <row r="25" spans="1:10" x14ac:dyDescent="0.2">
      <c r="A25" s="168"/>
      <c r="B25" s="123"/>
      <c r="C25" s="121"/>
      <c r="D25" s="121"/>
      <c r="E25" s="121"/>
      <c r="F25" s="121"/>
      <c r="G25" s="121"/>
      <c r="H25" s="121"/>
      <c r="I25" s="121"/>
      <c r="J25" s="121"/>
    </row>
    <row r="26" spans="1:10" x14ac:dyDescent="0.2">
      <c r="A26" s="168"/>
      <c r="B26" s="123"/>
      <c r="C26" s="121"/>
      <c r="D26" s="121"/>
      <c r="E26" s="121"/>
      <c r="F26" s="121"/>
      <c r="G26" s="121"/>
      <c r="H26" s="121"/>
      <c r="I26" s="121"/>
      <c r="J26" s="121"/>
    </row>
    <row r="27" spans="1:10" x14ac:dyDescent="0.2">
      <c r="A27" s="169"/>
      <c r="B27" s="124"/>
      <c r="C27" s="125"/>
      <c r="D27" s="125"/>
      <c r="E27" s="125"/>
      <c r="F27" s="125"/>
      <c r="G27" s="125"/>
      <c r="H27" s="125"/>
      <c r="I27" s="125"/>
      <c r="J27" s="125"/>
    </row>
    <row r="28" spans="1:10" x14ac:dyDescent="0.2">
      <c r="A28" s="120" t="s">
        <v>159</v>
      </c>
    </row>
    <row r="29" spans="1:10" s="122" customFormat="1" ht="25.5" x14ac:dyDescent="0.2">
      <c r="A29" s="167" t="s">
        <v>37</v>
      </c>
      <c r="B29" s="167" t="s">
        <v>38</v>
      </c>
      <c r="C29" s="167" t="s">
        <v>13</v>
      </c>
      <c r="D29" s="167" t="s">
        <v>16</v>
      </c>
      <c r="E29" s="167" t="s">
        <v>30</v>
      </c>
      <c r="F29" s="167" t="s">
        <v>31</v>
      </c>
      <c r="G29" s="167" t="s">
        <v>32</v>
      </c>
      <c r="H29" s="167" t="s">
        <v>33</v>
      </c>
      <c r="I29" s="267" t="s">
        <v>12</v>
      </c>
      <c r="J29" s="167" t="s">
        <v>13</v>
      </c>
    </row>
    <row r="30" spans="1:10" x14ac:dyDescent="0.2">
      <c r="A30" s="168"/>
      <c r="B30" s="123"/>
      <c r="C30" s="121"/>
      <c r="D30" s="121"/>
      <c r="E30" s="121"/>
      <c r="F30" s="121"/>
      <c r="G30" s="121"/>
      <c r="H30" s="121"/>
      <c r="I30" s="121"/>
      <c r="J30" s="121"/>
    </row>
    <row r="31" spans="1:10" x14ac:dyDescent="0.2">
      <c r="A31" s="168"/>
      <c r="B31" s="123"/>
      <c r="C31" s="121"/>
      <c r="D31" s="121"/>
      <c r="E31" s="121"/>
      <c r="F31" s="121"/>
      <c r="G31" s="121"/>
      <c r="H31" s="121"/>
      <c r="I31" s="121"/>
      <c r="J31" s="121"/>
    </row>
    <row r="32" spans="1:10" x14ac:dyDescent="0.2">
      <c r="A32" s="168"/>
      <c r="B32" s="123"/>
      <c r="C32" s="121"/>
      <c r="D32" s="121"/>
      <c r="E32" s="121"/>
      <c r="F32" s="121"/>
      <c r="G32" s="121"/>
      <c r="H32" s="121"/>
      <c r="I32" s="121"/>
      <c r="J32" s="121"/>
    </row>
    <row r="33" spans="1:10" x14ac:dyDescent="0.2">
      <c r="A33" s="168"/>
      <c r="B33" s="123"/>
      <c r="C33" s="121"/>
      <c r="D33" s="121"/>
      <c r="E33" s="121"/>
      <c r="F33" s="121"/>
      <c r="G33" s="121"/>
      <c r="H33" s="121"/>
      <c r="I33" s="121"/>
      <c r="J33" s="121"/>
    </row>
    <row r="34" spans="1:10" x14ac:dyDescent="0.2">
      <c r="A34" s="168"/>
      <c r="B34" s="123"/>
      <c r="C34" s="121"/>
      <c r="D34" s="121"/>
      <c r="E34" s="121"/>
      <c r="F34" s="121"/>
      <c r="G34" s="121"/>
      <c r="H34" s="121"/>
      <c r="I34" s="121"/>
      <c r="J34" s="121"/>
    </row>
    <row r="35" spans="1:10" x14ac:dyDescent="0.2">
      <c r="A35" s="168"/>
      <c r="B35" s="123"/>
      <c r="C35" s="121"/>
      <c r="D35" s="121"/>
      <c r="E35" s="121"/>
      <c r="F35" s="121"/>
      <c r="G35" s="121"/>
      <c r="H35" s="121"/>
      <c r="I35" s="121"/>
      <c r="J35" s="121"/>
    </row>
    <row r="36" spans="1:10" x14ac:dyDescent="0.2">
      <c r="A36" s="169"/>
      <c r="B36" s="124"/>
      <c r="C36" s="125"/>
      <c r="D36" s="125"/>
      <c r="E36" s="125"/>
      <c r="F36" s="125"/>
      <c r="G36" s="125"/>
      <c r="H36" s="125"/>
      <c r="I36" s="125"/>
      <c r="J36" s="125"/>
    </row>
    <row r="37" spans="1:10" x14ac:dyDescent="0.2">
      <c r="A37" s="120" t="s">
        <v>158</v>
      </c>
    </row>
    <row r="38" spans="1:10" s="122" customFormat="1" ht="25.5" x14ac:dyDescent="0.2">
      <c r="A38" s="167" t="s">
        <v>37</v>
      </c>
      <c r="B38" s="167" t="s">
        <v>38</v>
      </c>
      <c r="C38" s="167" t="s">
        <v>13</v>
      </c>
      <c r="D38" s="167" t="s">
        <v>16</v>
      </c>
      <c r="E38" s="167" t="s">
        <v>30</v>
      </c>
      <c r="F38" s="167" t="s">
        <v>31</v>
      </c>
      <c r="G38" s="167" t="s">
        <v>32</v>
      </c>
      <c r="H38" s="167" t="s">
        <v>33</v>
      </c>
      <c r="I38" s="267" t="s">
        <v>12</v>
      </c>
      <c r="J38" s="167" t="s">
        <v>13</v>
      </c>
    </row>
    <row r="39" spans="1:10" x14ac:dyDescent="0.2">
      <c r="A39" s="168"/>
      <c r="B39" s="123"/>
      <c r="C39" s="121"/>
      <c r="D39" s="121"/>
      <c r="E39" s="121"/>
      <c r="F39" s="121"/>
      <c r="G39" s="121"/>
      <c r="H39" s="121"/>
      <c r="I39" s="121"/>
      <c r="J39" s="121"/>
    </row>
    <row r="40" spans="1:10" x14ac:dyDescent="0.2">
      <c r="A40" s="168"/>
      <c r="B40" s="123"/>
      <c r="C40" s="121"/>
      <c r="D40" s="121"/>
      <c r="E40" s="121"/>
      <c r="F40" s="121"/>
      <c r="G40" s="121"/>
      <c r="H40" s="121"/>
      <c r="I40" s="121"/>
      <c r="J40" s="121"/>
    </row>
    <row r="41" spans="1:10" x14ac:dyDescent="0.2">
      <c r="A41" s="168"/>
      <c r="B41" s="123"/>
      <c r="C41" s="121"/>
      <c r="D41" s="121"/>
      <c r="E41" s="121"/>
      <c r="F41" s="121"/>
      <c r="G41" s="121"/>
      <c r="H41" s="121"/>
      <c r="I41" s="121"/>
      <c r="J41" s="121"/>
    </row>
    <row r="42" spans="1:10" x14ac:dyDescent="0.2">
      <c r="A42" s="168"/>
      <c r="B42" s="123"/>
      <c r="C42" s="121"/>
      <c r="D42" s="121"/>
      <c r="E42" s="121"/>
      <c r="F42" s="121"/>
      <c r="G42" s="121"/>
      <c r="H42" s="121"/>
      <c r="I42" s="121"/>
      <c r="J42" s="121"/>
    </row>
    <row r="43" spans="1:10" x14ac:dyDescent="0.2">
      <c r="A43" s="168"/>
      <c r="B43" s="123"/>
      <c r="C43" s="121"/>
      <c r="D43" s="121"/>
      <c r="E43" s="121"/>
      <c r="F43" s="121"/>
      <c r="G43" s="121"/>
      <c r="H43" s="121"/>
      <c r="I43" s="121"/>
      <c r="J43" s="121"/>
    </row>
    <row r="44" spans="1:10" x14ac:dyDescent="0.2">
      <c r="A44" s="168"/>
      <c r="B44" s="123"/>
      <c r="C44" s="121"/>
      <c r="D44" s="121"/>
      <c r="E44" s="121"/>
      <c r="F44" s="121"/>
      <c r="G44" s="121"/>
      <c r="H44" s="121"/>
      <c r="I44" s="121"/>
      <c r="J44" s="121"/>
    </row>
    <row r="45" spans="1:10" x14ac:dyDescent="0.2">
      <c r="A45" s="169"/>
      <c r="B45" s="124"/>
      <c r="C45" s="125"/>
      <c r="D45" s="125"/>
      <c r="E45" s="125"/>
      <c r="F45" s="125"/>
      <c r="G45" s="125"/>
      <c r="H45" s="125"/>
      <c r="I45" s="125"/>
      <c r="J45" s="125"/>
    </row>
    <row r="46" spans="1:10" x14ac:dyDescent="0.2">
      <c r="A46" s="169" t="s">
        <v>157</v>
      </c>
      <c r="B46" s="124"/>
      <c r="C46" s="125"/>
      <c r="D46" s="125"/>
      <c r="E46" s="125"/>
      <c r="F46" s="125"/>
      <c r="G46" s="125"/>
      <c r="H46" s="125"/>
      <c r="I46" s="125"/>
      <c r="J46" s="125"/>
    </row>
    <row r="47" spans="1:10" s="122" customFormat="1" ht="25.5" x14ac:dyDescent="0.2">
      <c r="A47" s="167" t="s">
        <v>37</v>
      </c>
      <c r="B47" s="167" t="s">
        <v>38</v>
      </c>
      <c r="C47" s="167" t="s">
        <v>13</v>
      </c>
      <c r="D47" s="167" t="s">
        <v>16</v>
      </c>
      <c r="E47" s="167" t="s">
        <v>30</v>
      </c>
      <c r="F47" s="167" t="s">
        <v>31</v>
      </c>
      <c r="G47" s="167" t="s">
        <v>32</v>
      </c>
      <c r="H47" s="167" t="s">
        <v>33</v>
      </c>
      <c r="I47" s="267" t="s">
        <v>12</v>
      </c>
      <c r="J47" s="167" t="s">
        <v>13</v>
      </c>
    </row>
    <row r="48" spans="1:10" x14ac:dyDescent="0.2">
      <c r="A48" s="168"/>
      <c r="B48" s="123"/>
      <c r="C48" s="121"/>
      <c r="D48" s="121"/>
      <c r="E48" s="121"/>
      <c r="F48" s="121"/>
      <c r="G48" s="121"/>
      <c r="H48" s="121"/>
      <c r="I48" s="121"/>
      <c r="J48" s="121"/>
    </row>
    <row r="49" spans="1:10" x14ac:dyDescent="0.2">
      <c r="A49" s="168"/>
      <c r="B49" s="123"/>
      <c r="C49" s="121"/>
      <c r="D49" s="121"/>
      <c r="E49" s="121"/>
      <c r="F49" s="121"/>
      <c r="G49" s="121"/>
      <c r="H49" s="121"/>
      <c r="I49" s="121"/>
      <c r="J49" s="121"/>
    </row>
    <row r="50" spans="1:10" x14ac:dyDescent="0.2">
      <c r="A50" s="168"/>
      <c r="B50" s="123"/>
      <c r="C50" s="121"/>
      <c r="D50" s="121"/>
      <c r="E50" s="121"/>
      <c r="F50" s="121"/>
      <c r="G50" s="121"/>
      <c r="H50" s="121"/>
      <c r="I50" s="121"/>
      <c r="J50" s="121"/>
    </row>
    <row r="51" spans="1:10" x14ac:dyDescent="0.2">
      <c r="A51" s="168"/>
      <c r="B51" s="123"/>
      <c r="C51" s="121"/>
      <c r="D51" s="121"/>
      <c r="E51" s="121"/>
      <c r="F51" s="121"/>
      <c r="G51" s="121"/>
      <c r="H51" s="121"/>
      <c r="I51" s="121"/>
      <c r="J51" s="121"/>
    </row>
    <row r="52" spans="1:10" x14ac:dyDescent="0.2">
      <c r="A52" s="168"/>
      <c r="B52" s="123"/>
      <c r="C52" s="121"/>
      <c r="D52" s="121"/>
      <c r="E52" s="121"/>
      <c r="F52" s="121"/>
      <c r="G52" s="121"/>
      <c r="H52" s="121"/>
      <c r="I52" s="121"/>
      <c r="J52" s="121"/>
    </row>
    <row r="53" spans="1:10" x14ac:dyDescent="0.2">
      <c r="A53" s="168"/>
      <c r="B53" s="123"/>
      <c r="C53" s="121"/>
      <c r="D53" s="121"/>
      <c r="E53" s="121"/>
      <c r="F53" s="121"/>
      <c r="G53" s="121"/>
      <c r="H53" s="121"/>
      <c r="I53" s="121"/>
      <c r="J53" s="121"/>
    </row>
    <row r="54" spans="1:10" x14ac:dyDescent="0.2">
      <c r="A54" s="169"/>
      <c r="B54" s="124"/>
      <c r="C54" s="125"/>
      <c r="D54" s="125"/>
      <c r="E54" s="125"/>
      <c r="F54" s="125"/>
      <c r="G54" s="125"/>
      <c r="H54" s="125"/>
      <c r="I54" s="125"/>
      <c r="J54" s="125"/>
    </row>
    <row r="55" spans="1:10" x14ac:dyDescent="0.2">
      <c r="A55" s="120" t="s">
        <v>39</v>
      </c>
    </row>
    <row r="56" spans="1:10" s="122" customFormat="1" ht="25.5" x14ac:dyDescent="0.2">
      <c r="A56" s="167" t="s">
        <v>37</v>
      </c>
      <c r="B56" s="167" t="s">
        <v>38</v>
      </c>
      <c r="C56" s="167" t="s">
        <v>13</v>
      </c>
      <c r="D56" s="167" t="s">
        <v>16</v>
      </c>
      <c r="E56" s="167" t="s">
        <v>30</v>
      </c>
      <c r="F56" s="167" t="s">
        <v>31</v>
      </c>
      <c r="G56" s="167" t="s">
        <v>32</v>
      </c>
      <c r="H56" s="167" t="s">
        <v>33</v>
      </c>
      <c r="I56" s="267" t="s">
        <v>12</v>
      </c>
      <c r="J56" s="167" t="s">
        <v>13</v>
      </c>
    </row>
    <row r="57" spans="1:10" x14ac:dyDescent="0.2">
      <c r="A57" s="168"/>
      <c r="B57" s="123"/>
      <c r="C57" s="121"/>
      <c r="D57" s="121"/>
      <c r="E57" s="121"/>
      <c r="F57" s="121"/>
      <c r="G57" s="121"/>
      <c r="H57" s="121"/>
      <c r="I57" s="121"/>
      <c r="J57" s="121"/>
    </row>
    <row r="58" spans="1:10" x14ac:dyDescent="0.2">
      <c r="A58" s="168"/>
      <c r="B58" s="123"/>
      <c r="C58" s="121"/>
      <c r="D58" s="121"/>
      <c r="E58" s="121"/>
      <c r="F58" s="121"/>
      <c r="G58" s="121"/>
      <c r="H58" s="121"/>
      <c r="I58" s="121"/>
      <c r="J58" s="121"/>
    </row>
    <row r="59" spans="1:10" x14ac:dyDescent="0.2">
      <c r="A59" s="168"/>
      <c r="B59" s="123"/>
      <c r="C59" s="121"/>
      <c r="D59" s="121"/>
      <c r="E59" s="121"/>
      <c r="F59" s="121"/>
      <c r="G59" s="121"/>
      <c r="H59" s="121"/>
      <c r="I59" s="121"/>
      <c r="J59" s="121"/>
    </row>
    <row r="60" spans="1:10" x14ac:dyDescent="0.2">
      <c r="A60" s="168"/>
      <c r="B60" s="123"/>
      <c r="C60" s="121"/>
      <c r="D60" s="121"/>
      <c r="E60" s="121"/>
      <c r="F60" s="121"/>
      <c r="G60" s="121"/>
      <c r="H60" s="121"/>
      <c r="I60" s="121"/>
      <c r="J60" s="121"/>
    </row>
    <row r="61" spans="1:10" x14ac:dyDescent="0.2">
      <c r="A61" s="168"/>
      <c r="B61" s="123"/>
      <c r="C61" s="121"/>
      <c r="D61" s="121"/>
      <c r="E61" s="121"/>
      <c r="F61" s="121"/>
      <c r="G61" s="121"/>
      <c r="H61" s="121"/>
      <c r="I61" s="121"/>
      <c r="J61" s="121"/>
    </row>
    <row r="62" spans="1:10" x14ac:dyDescent="0.2">
      <c r="A62" s="168"/>
      <c r="B62" s="123"/>
      <c r="C62" s="121"/>
      <c r="D62" s="121"/>
      <c r="E62" s="121"/>
      <c r="F62" s="121"/>
      <c r="G62" s="121"/>
      <c r="H62" s="121"/>
      <c r="I62" s="121"/>
      <c r="J62" s="121"/>
    </row>
  </sheetData>
  <mergeCells count="19">
    <mergeCell ref="F11:J11"/>
    <mergeCell ref="F12:J12"/>
    <mergeCell ref="F13:J13"/>
    <mergeCell ref="B11:E11"/>
    <mergeCell ref="B12:E12"/>
    <mergeCell ref="B13:E13"/>
    <mergeCell ref="A1:J1"/>
    <mergeCell ref="A5:J5"/>
    <mergeCell ref="A7:J7"/>
    <mergeCell ref="A4:B4"/>
    <mergeCell ref="A9:J9"/>
    <mergeCell ref="F16:J16"/>
    <mergeCell ref="B16:E16"/>
    <mergeCell ref="B17:E17"/>
    <mergeCell ref="F17:J17"/>
    <mergeCell ref="B14:E14"/>
    <mergeCell ref="B15:E15"/>
    <mergeCell ref="F14:J14"/>
    <mergeCell ref="F15:J15"/>
  </mergeCells>
  <printOptions horizontalCentered="1"/>
  <pageMargins left="0.35433070866141736" right="0.43307086614173229" top="0.62992125984251968" bottom="0.98425196850393704" header="0.27559055118110237" footer="0.51181102362204722"/>
  <pageSetup paperSize="9" scale="7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71"/>
  <sheetViews>
    <sheetView zoomScaleNormal="100" workbookViewId="0">
      <selection activeCell="A4" sqref="A4:B4"/>
    </sheetView>
  </sheetViews>
  <sheetFormatPr defaultRowHeight="12.75" x14ac:dyDescent="0.2"/>
  <cols>
    <col min="1" max="1" width="11.42578125" style="112" customWidth="1"/>
    <col min="2" max="2" width="20" style="111" customWidth="1"/>
    <col min="3" max="4" width="20" style="112" customWidth="1"/>
    <col min="5" max="5" width="10.140625" style="112" customWidth="1"/>
    <col min="6" max="7" width="17.140625" style="112" customWidth="1"/>
    <col min="8" max="8" width="11.42578125" style="112" customWidth="1"/>
    <col min="9" max="9" width="4" style="112" customWidth="1"/>
    <col min="10" max="16384" width="9.140625" style="108"/>
  </cols>
  <sheetData>
    <row r="1" spans="1:244" s="118" customFormat="1" ht="23.25" x14ac:dyDescent="0.35">
      <c r="A1" s="268" t="str">
        <f>Cover!B1</f>
        <v>Enter Group Name Here</v>
      </c>
      <c r="B1" s="268"/>
      <c r="C1" s="268"/>
      <c r="D1" s="268"/>
      <c r="E1" s="268"/>
      <c r="F1" s="268"/>
      <c r="G1" s="268"/>
      <c r="H1" s="268"/>
    </row>
    <row r="2" spans="1:244" s="118" customFormat="1" ht="14.25" x14ac:dyDescent="0.2"/>
    <row r="3" spans="1:244" s="118" customFormat="1" ht="14.25" x14ac:dyDescent="0.2"/>
    <row r="4" spans="1:244" s="118" customFormat="1" ht="14.25" x14ac:dyDescent="0.2">
      <c r="A4" s="308"/>
      <c r="B4" s="309"/>
    </row>
    <row r="5" spans="1:244" s="118" customFormat="1" ht="18" x14ac:dyDescent="0.25">
      <c r="A5" s="288" t="str">
        <f>CONCATENATE(Cover!$A$9," - ",Cover!A13)</f>
        <v>Enter Camp Name Here - Enter Campsite Name Here</v>
      </c>
      <c r="B5" s="288"/>
      <c r="C5" s="288"/>
      <c r="D5" s="288"/>
      <c r="E5" s="288"/>
      <c r="F5" s="288"/>
      <c r="G5" s="288"/>
      <c r="H5" s="288"/>
    </row>
    <row r="6" spans="1:244" s="118" customFormat="1" ht="18" x14ac:dyDescent="0.25">
      <c r="A6" s="12"/>
      <c r="B6" s="12"/>
      <c r="C6" s="12"/>
      <c r="D6" s="12"/>
      <c r="E6" s="12"/>
      <c r="F6" s="12"/>
      <c r="G6" s="12"/>
      <c r="H6" s="12"/>
    </row>
    <row r="7" spans="1:244" s="118" customFormat="1" ht="18" x14ac:dyDescent="0.25">
      <c r="A7" s="288" t="s">
        <v>55</v>
      </c>
      <c r="B7" s="288"/>
      <c r="C7" s="288"/>
      <c r="D7" s="288"/>
      <c r="E7" s="288"/>
      <c r="F7" s="288"/>
      <c r="G7" s="288"/>
      <c r="H7" s="288"/>
    </row>
    <row r="8" spans="1:244" s="118" customFormat="1" ht="18" x14ac:dyDescent="0.25">
      <c r="A8" s="12"/>
      <c r="B8" s="12"/>
      <c r="C8" s="12"/>
      <c r="D8" s="12"/>
      <c r="E8" s="12"/>
      <c r="F8" s="12"/>
      <c r="G8" s="12"/>
      <c r="H8" s="12"/>
    </row>
    <row r="9" spans="1:244" x14ac:dyDescent="0.2">
      <c r="A9" s="108"/>
      <c r="C9" s="109"/>
      <c r="D9" s="109"/>
      <c r="E9" s="109"/>
      <c r="F9" s="109"/>
      <c r="G9" s="109"/>
      <c r="H9" s="108"/>
      <c r="I9" s="109"/>
    </row>
    <row r="10" spans="1:244" s="110" customFormat="1" ht="15.75" x14ac:dyDescent="0.25">
      <c r="B10" s="133" t="s">
        <v>114</v>
      </c>
      <c r="C10" s="134" t="s">
        <v>126</v>
      </c>
      <c r="D10" s="134" t="s">
        <v>76</v>
      </c>
      <c r="E10" s="112"/>
      <c r="F10" s="326" t="s">
        <v>128</v>
      </c>
      <c r="G10" s="326"/>
      <c r="I10" s="112"/>
      <c r="J10" s="108"/>
      <c r="K10" s="108"/>
    </row>
    <row r="11" spans="1:244" s="110" customFormat="1" ht="15.75" x14ac:dyDescent="0.25">
      <c r="B11" s="114"/>
      <c r="C11" s="132" t="s">
        <v>127</v>
      </c>
      <c r="D11" s="115"/>
      <c r="E11" s="112"/>
      <c r="F11" s="134" t="s">
        <v>129</v>
      </c>
      <c r="G11" s="134" t="s">
        <v>130</v>
      </c>
      <c r="I11" s="112"/>
      <c r="J11" s="108"/>
      <c r="K11" s="108"/>
    </row>
    <row r="12" spans="1:244" s="110" customFormat="1" ht="15.75" x14ac:dyDescent="0.25">
      <c r="B12" s="114"/>
      <c r="C12" s="132"/>
      <c r="D12" s="115"/>
      <c r="E12" s="112"/>
      <c r="F12" s="134"/>
      <c r="G12" s="134"/>
      <c r="I12" s="112"/>
      <c r="J12" s="108"/>
      <c r="K12" s="108"/>
    </row>
    <row r="13" spans="1:244" s="110" customFormat="1" x14ac:dyDescent="0.2">
      <c r="B13" s="324"/>
      <c r="C13" s="324"/>
      <c r="D13" s="324"/>
      <c r="E13" s="112"/>
      <c r="F13" s="112"/>
      <c r="G13" s="112"/>
      <c r="I13" s="112"/>
      <c r="J13" s="108"/>
      <c r="K13" s="108"/>
    </row>
    <row r="14" spans="1:244" s="110" customFormat="1" x14ac:dyDescent="0.2">
      <c r="B14" s="135"/>
      <c r="C14" s="136"/>
      <c r="D14" s="136"/>
      <c r="E14" s="116"/>
      <c r="F14" s="135"/>
      <c r="G14" s="135"/>
      <c r="I14" s="112"/>
      <c r="J14" s="108"/>
      <c r="K14" s="108"/>
    </row>
    <row r="15" spans="1:244" x14ac:dyDescent="0.2">
      <c r="A15" s="108"/>
      <c r="B15" s="135"/>
      <c r="C15" s="136"/>
      <c r="D15" s="136"/>
      <c r="E15" s="116"/>
      <c r="F15" s="135"/>
      <c r="G15" s="135"/>
      <c r="H15" s="108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</row>
    <row r="16" spans="1:244" x14ac:dyDescent="0.2">
      <c r="A16" s="108"/>
      <c r="B16" s="135"/>
      <c r="C16" s="136"/>
      <c r="D16" s="136"/>
      <c r="E16" s="116"/>
      <c r="F16" s="135"/>
      <c r="G16" s="135"/>
      <c r="H16" s="108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</row>
    <row r="17" spans="1:244" x14ac:dyDescent="0.2">
      <c r="A17" s="108"/>
      <c r="B17" s="135"/>
      <c r="C17" s="136"/>
      <c r="D17" s="136"/>
      <c r="E17" s="116"/>
      <c r="F17" s="135"/>
      <c r="G17" s="135"/>
      <c r="H17" s="108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</row>
    <row r="18" spans="1:244" x14ac:dyDescent="0.2">
      <c r="A18" s="108"/>
      <c r="B18" s="135"/>
      <c r="C18" s="136"/>
      <c r="D18" s="136"/>
      <c r="E18" s="116"/>
      <c r="F18" s="135"/>
      <c r="G18" s="135"/>
      <c r="H18" s="108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</row>
    <row r="19" spans="1:244" x14ac:dyDescent="0.2">
      <c r="A19" s="108"/>
      <c r="B19" s="138"/>
      <c r="C19" s="139"/>
      <c r="D19" s="139"/>
      <c r="E19" s="116"/>
      <c r="F19" s="138"/>
      <c r="G19" s="138"/>
      <c r="H19" s="108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</row>
    <row r="20" spans="1:244" x14ac:dyDescent="0.2">
      <c r="A20" s="108"/>
      <c r="B20" s="324"/>
      <c r="C20" s="324"/>
      <c r="D20" s="324"/>
      <c r="E20" s="116"/>
      <c r="F20" s="116"/>
      <c r="G20" s="116"/>
      <c r="H20" s="108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</row>
    <row r="21" spans="1:244" x14ac:dyDescent="0.2">
      <c r="A21" s="108"/>
      <c r="B21" s="135"/>
      <c r="C21" s="136"/>
      <c r="D21" s="136"/>
      <c r="E21" s="116"/>
      <c r="F21" s="135"/>
      <c r="G21" s="135"/>
      <c r="H21" s="108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</row>
    <row r="22" spans="1:244" s="117" customFormat="1" x14ac:dyDescent="0.2">
      <c r="B22" s="135"/>
      <c r="C22" s="136"/>
      <c r="D22" s="136"/>
      <c r="E22" s="116"/>
      <c r="F22" s="135"/>
      <c r="G22" s="135"/>
      <c r="I22" s="112"/>
      <c r="J22" s="108"/>
      <c r="K22" s="108"/>
      <c r="L22" s="116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</row>
    <row r="23" spans="1:244" s="117" customFormat="1" x14ac:dyDescent="0.2">
      <c r="B23" s="135"/>
      <c r="C23" s="136"/>
      <c r="D23" s="136"/>
      <c r="E23" s="116"/>
      <c r="F23" s="135"/>
      <c r="G23" s="135"/>
      <c r="I23" s="112"/>
      <c r="J23" s="108"/>
      <c r="K23" s="108"/>
      <c r="L23" s="116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</row>
    <row r="24" spans="1:244" s="117" customFormat="1" x14ac:dyDescent="0.2">
      <c r="B24" s="135"/>
      <c r="C24" s="136"/>
      <c r="D24" s="136"/>
      <c r="E24" s="116"/>
      <c r="F24" s="135"/>
      <c r="G24" s="135"/>
      <c r="I24" s="112"/>
      <c r="J24" s="108"/>
      <c r="K24" s="108"/>
      <c r="L24" s="116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</row>
    <row r="25" spans="1:244" s="117" customFormat="1" x14ac:dyDescent="0.2">
      <c r="B25" s="135"/>
      <c r="C25" s="136"/>
      <c r="D25" s="136"/>
      <c r="E25" s="116"/>
      <c r="F25" s="135"/>
      <c r="G25" s="135"/>
      <c r="I25" s="112"/>
      <c r="J25" s="108"/>
      <c r="K25" s="108"/>
      <c r="L25" s="116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</row>
    <row r="26" spans="1:244" s="117" customFormat="1" x14ac:dyDescent="0.2">
      <c r="B26" s="138"/>
      <c r="C26" s="139"/>
      <c r="D26" s="139"/>
      <c r="E26" s="116"/>
      <c r="F26" s="138"/>
      <c r="G26" s="138"/>
      <c r="I26" s="112"/>
      <c r="J26" s="108"/>
      <c r="K26" s="108"/>
      <c r="L26" s="116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</row>
    <row r="27" spans="1:244" s="117" customFormat="1" x14ac:dyDescent="0.2">
      <c r="B27" s="324"/>
      <c r="C27" s="324"/>
      <c r="D27" s="324"/>
      <c r="E27" s="116"/>
      <c r="F27" s="116"/>
      <c r="G27" s="116"/>
      <c r="I27" s="112"/>
      <c r="J27" s="108"/>
      <c r="K27" s="108"/>
      <c r="L27" s="116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</row>
    <row r="28" spans="1:244" s="117" customFormat="1" x14ac:dyDescent="0.2">
      <c r="B28" s="135"/>
      <c r="C28" s="136"/>
      <c r="D28" s="136"/>
      <c r="E28" s="116"/>
      <c r="F28" s="135"/>
      <c r="G28" s="135"/>
      <c r="I28" s="112"/>
      <c r="J28" s="108"/>
      <c r="K28" s="108"/>
      <c r="L28" s="116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</row>
    <row r="29" spans="1:244" x14ac:dyDescent="0.2">
      <c r="A29" s="108"/>
      <c r="B29" s="135"/>
      <c r="C29" s="136"/>
      <c r="D29" s="136"/>
      <c r="E29" s="116"/>
      <c r="F29" s="135"/>
      <c r="G29" s="135"/>
      <c r="H29" s="108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</row>
    <row r="30" spans="1:244" x14ac:dyDescent="0.2">
      <c r="A30" s="108"/>
      <c r="B30" s="135"/>
      <c r="C30" s="136"/>
      <c r="D30" s="136"/>
      <c r="E30" s="116"/>
      <c r="F30" s="135"/>
      <c r="G30" s="135"/>
      <c r="H30" s="108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</row>
    <row r="31" spans="1:244" x14ac:dyDescent="0.2">
      <c r="A31" s="108"/>
      <c r="B31" s="135"/>
      <c r="C31" s="136"/>
      <c r="D31" s="136"/>
      <c r="E31" s="116"/>
      <c r="F31" s="135"/>
      <c r="G31" s="135"/>
      <c r="H31" s="108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</row>
    <row r="32" spans="1:244" x14ac:dyDescent="0.2">
      <c r="A32" s="108"/>
      <c r="B32" s="135"/>
      <c r="C32" s="136"/>
      <c r="D32" s="136"/>
      <c r="E32" s="116"/>
      <c r="F32" s="135"/>
      <c r="G32" s="135"/>
      <c r="H32" s="108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</row>
    <row r="33" spans="1:244" x14ac:dyDescent="0.2">
      <c r="A33" s="108"/>
      <c r="B33" s="138"/>
      <c r="C33" s="139"/>
      <c r="D33" s="139"/>
      <c r="E33" s="116"/>
      <c r="F33" s="138"/>
      <c r="G33" s="138"/>
      <c r="H33" s="108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</row>
    <row r="34" spans="1:244" x14ac:dyDescent="0.2">
      <c r="A34" s="108"/>
      <c r="B34" s="324"/>
      <c r="C34" s="324"/>
      <c r="D34" s="324"/>
      <c r="E34" s="116"/>
      <c r="F34" s="116"/>
      <c r="G34" s="116"/>
      <c r="H34" s="108"/>
    </row>
    <row r="35" spans="1:244" x14ac:dyDescent="0.2">
      <c r="A35" s="108"/>
      <c r="B35" s="135"/>
      <c r="C35" s="136"/>
      <c r="D35" s="136"/>
      <c r="E35" s="116"/>
      <c r="F35" s="135"/>
      <c r="G35" s="135"/>
      <c r="H35" s="108"/>
    </row>
    <row r="36" spans="1:244" x14ac:dyDescent="0.2">
      <c r="A36" s="108"/>
      <c r="B36" s="135"/>
      <c r="C36" s="136"/>
      <c r="D36" s="136"/>
      <c r="E36" s="116"/>
      <c r="F36" s="135"/>
      <c r="G36" s="135"/>
      <c r="H36" s="108"/>
    </row>
    <row r="37" spans="1:244" x14ac:dyDescent="0.2">
      <c r="A37" s="108"/>
      <c r="B37" s="135"/>
      <c r="C37" s="136"/>
      <c r="D37" s="136"/>
      <c r="E37" s="116"/>
      <c r="F37" s="135"/>
      <c r="G37" s="135"/>
      <c r="H37" s="108"/>
    </row>
    <row r="38" spans="1:244" x14ac:dyDescent="0.2">
      <c r="A38" s="108"/>
      <c r="B38" s="135"/>
      <c r="C38" s="136"/>
      <c r="D38" s="136"/>
      <c r="E38" s="116"/>
      <c r="F38" s="135"/>
      <c r="G38" s="135"/>
      <c r="H38" s="108"/>
    </row>
    <row r="39" spans="1:244" x14ac:dyDescent="0.2">
      <c r="A39" s="108"/>
      <c r="B39" s="135"/>
      <c r="C39" s="136"/>
      <c r="D39" s="136"/>
      <c r="E39" s="116"/>
      <c r="F39" s="135"/>
      <c r="G39" s="135"/>
      <c r="H39" s="108"/>
    </row>
    <row r="40" spans="1:244" x14ac:dyDescent="0.2">
      <c r="A40" s="108"/>
      <c r="B40" s="138"/>
      <c r="C40" s="139"/>
      <c r="D40" s="139"/>
      <c r="E40" s="116"/>
      <c r="F40" s="138"/>
      <c r="G40" s="138"/>
      <c r="H40" s="108"/>
    </row>
    <row r="41" spans="1:244" x14ac:dyDescent="0.2">
      <c r="A41" s="108"/>
      <c r="B41" s="325"/>
      <c r="C41" s="325"/>
      <c r="D41" s="325"/>
      <c r="E41" s="116"/>
      <c r="F41" s="116"/>
      <c r="G41" s="116"/>
      <c r="H41" s="108"/>
    </row>
    <row r="42" spans="1:244" x14ac:dyDescent="0.2">
      <c r="A42" s="108"/>
      <c r="B42" s="135"/>
      <c r="C42" s="136"/>
      <c r="D42" s="136"/>
      <c r="E42" s="116"/>
      <c r="F42" s="135"/>
      <c r="G42" s="135"/>
      <c r="H42" s="108"/>
    </row>
    <row r="43" spans="1:244" x14ac:dyDescent="0.2">
      <c r="A43" s="108"/>
      <c r="B43" s="135"/>
      <c r="C43" s="136"/>
      <c r="D43" s="136"/>
      <c r="E43" s="116"/>
      <c r="F43" s="135"/>
      <c r="G43" s="135"/>
      <c r="H43" s="108"/>
    </row>
    <row r="44" spans="1:244" x14ac:dyDescent="0.2">
      <c r="A44" s="108"/>
      <c r="B44" s="135"/>
      <c r="C44" s="136"/>
      <c r="D44" s="136"/>
      <c r="E44" s="116"/>
      <c r="F44" s="135"/>
      <c r="G44" s="135"/>
      <c r="H44" s="108"/>
    </row>
    <row r="45" spans="1:244" x14ac:dyDescent="0.2">
      <c r="A45" s="108"/>
      <c r="B45" s="135"/>
      <c r="C45" s="136"/>
      <c r="D45" s="136"/>
      <c r="E45" s="116"/>
      <c r="F45" s="135"/>
      <c r="G45" s="135"/>
      <c r="H45" s="108"/>
    </row>
    <row r="46" spans="1:244" x14ac:dyDescent="0.2">
      <c r="A46" s="108"/>
      <c r="B46" s="135"/>
      <c r="C46" s="136"/>
      <c r="D46" s="136"/>
      <c r="E46" s="116"/>
      <c r="F46" s="135"/>
      <c r="G46" s="135"/>
      <c r="H46" s="108"/>
    </row>
    <row r="47" spans="1:244" x14ac:dyDescent="0.2">
      <c r="A47" s="108"/>
      <c r="B47" s="138"/>
      <c r="C47" s="139"/>
      <c r="D47" s="139"/>
      <c r="E47" s="116"/>
      <c r="F47" s="138"/>
      <c r="G47" s="138"/>
      <c r="H47" s="108"/>
    </row>
    <row r="48" spans="1:244" x14ac:dyDescent="0.2">
      <c r="A48" s="108"/>
      <c r="B48" s="112"/>
      <c r="C48" s="109"/>
      <c r="D48" s="109"/>
      <c r="H48" s="108"/>
    </row>
    <row r="49" spans="1:8" ht="15.75" x14ac:dyDescent="0.25">
      <c r="A49" s="108"/>
      <c r="B49" s="137" t="s">
        <v>122</v>
      </c>
      <c r="C49" s="134">
        <f>Attendants!B32</f>
        <v>0</v>
      </c>
      <c r="H49" s="108"/>
    </row>
    <row r="71" spans="1:11" s="113" customFormat="1" x14ac:dyDescent="0.2">
      <c r="A71" s="112"/>
      <c r="B71" s="111"/>
      <c r="C71" s="112"/>
      <c r="D71" s="112"/>
      <c r="E71" s="112"/>
      <c r="F71" s="112"/>
      <c r="G71" s="112"/>
      <c r="H71" s="112"/>
      <c r="I71" s="112"/>
      <c r="J71" s="108"/>
      <c r="K71" s="108"/>
    </row>
  </sheetData>
  <mergeCells count="10">
    <mergeCell ref="A4:B4"/>
    <mergeCell ref="F10:G10"/>
    <mergeCell ref="A7:H7"/>
    <mergeCell ref="A5:H5"/>
    <mergeCell ref="A1:H1"/>
    <mergeCell ref="B13:D13"/>
    <mergeCell ref="B20:D20"/>
    <mergeCell ref="B27:D27"/>
    <mergeCell ref="B34:D34"/>
    <mergeCell ref="B41:D41"/>
  </mergeCells>
  <hyperlinks>
    <hyperlink ref="H4" r:id="rId1" display="www.2ndrothwell.org.uk"/>
  </hyperlinks>
  <printOptions horizontalCentered="1"/>
  <pageMargins left="0.35433070866141736" right="0.43307086614173229" top="0.62992125984251968" bottom="0.98425196850393704" header="0.27559055118110237" footer="0.51181102362204722"/>
  <pageSetup paperSize="9" scale="74" orientation="portrait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zoomScaleNormal="100" workbookViewId="0">
      <selection activeCell="A3" sqref="A3:C3"/>
    </sheetView>
  </sheetViews>
  <sheetFormatPr defaultRowHeight="14.25" x14ac:dyDescent="0.2"/>
  <cols>
    <col min="1" max="1" width="4.5703125" style="172" customWidth="1"/>
    <col min="2" max="2" width="11.42578125" style="173" customWidth="1"/>
    <col min="3" max="9" width="11.42578125" style="172" customWidth="1"/>
    <col min="10" max="10" width="4.5703125" style="172" customWidth="1"/>
    <col min="11" max="16384" width="9.140625" style="172"/>
  </cols>
  <sheetData>
    <row r="1" spans="1:11" ht="23.25" x14ac:dyDescent="0.35">
      <c r="A1" s="330" t="str">
        <f>Cover!B1</f>
        <v>Enter Group Name Here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1" ht="23.25" customHeight="1" x14ac:dyDescent="0.2"/>
    <row r="3" spans="1:11" x14ac:dyDescent="0.2">
      <c r="A3" s="328"/>
      <c r="B3" s="328"/>
      <c r="C3" s="328"/>
    </row>
    <row r="4" spans="1:11" ht="18" x14ac:dyDescent="0.25">
      <c r="A4" s="331" t="str">
        <f>CONCATENATE(Cover!$A$9," - ",Cover!A13)</f>
        <v>Enter Camp Name Here - Enter Campsite Name Here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1" ht="18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1:11" ht="18" x14ac:dyDescent="0.25">
      <c r="A6" s="331" t="s">
        <v>11</v>
      </c>
      <c r="B6" s="331"/>
      <c r="C6" s="331"/>
      <c r="D6" s="331"/>
      <c r="E6" s="331"/>
      <c r="F6" s="331"/>
      <c r="G6" s="331"/>
      <c r="H6" s="331"/>
      <c r="I6" s="331"/>
      <c r="J6" s="331"/>
    </row>
    <row r="7" spans="1:11" x14ac:dyDescent="0.2">
      <c r="A7" s="329" t="s">
        <v>131</v>
      </c>
      <c r="B7" s="329"/>
      <c r="C7" s="329"/>
      <c r="D7" s="329"/>
      <c r="E7" s="329"/>
      <c r="F7" s="329"/>
      <c r="G7" s="329"/>
      <c r="H7" s="329"/>
      <c r="I7" s="329"/>
      <c r="J7" s="329"/>
      <c r="K7" s="175"/>
    </row>
    <row r="8" spans="1:11" x14ac:dyDescent="0.2">
      <c r="A8" s="329" t="s">
        <v>163</v>
      </c>
      <c r="B8" s="329"/>
      <c r="C8" s="329"/>
      <c r="D8" s="329"/>
      <c r="E8" s="329"/>
      <c r="F8" s="329"/>
      <c r="G8" s="329"/>
      <c r="H8" s="329"/>
      <c r="I8" s="329"/>
      <c r="J8" s="329"/>
      <c r="K8" s="175"/>
    </row>
    <row r="9" spans="1:11" x14ac:dyDescent="0.2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6"/>
    </row>
    <row r="10" spans="1:11" s="175" customFormat="1" ht="11.25" x14ac:dyDescent="0.2">
      <c r="B10" s="176"/>
      <c r="C10" s="332" t="s">
        <v>12</v>
      </c>
      <c r="D10" s="332"/>
      <c r="E10" s="332"/>
      <c r="F10" s="332"/>
      <c r="G10" s="332"/>
      <c r="H10" s="332" t="s">
        <v>164</v>
      </c>
      <c r="I10" s="332"/>
    </row>
    <row r="11" spans="1:11" s="175" customFormat="1" ht="11.25" customHeight="1" x14ac:dyDescent="0.2">
      <c r="B11" s="204">
        <v>0.72916666666666663</v>
      </c>
    </row>
    <row r="12" spans="1:11" s="175" customFormat="1" ht="11.25" x14ac:dyDescent="0.2">
      <c r="B12" s="204">
        <v>0.73958333333333337</v>
      </c>
    </row>
    <row r="13" spans="1:11" s="175" customFormat="1" ht="11.25" x14ac:dyDescent="0.2">
      <c r="B13" s="204">
        <v>0.75</v>
      </c>
    </row>
    <row r="14" spans="1:11" s="175" customFormat="1" ht="11.25" x14ac:dyDescent="0.2">
      <c r="B14" s="204">
        <v>0.76041666666666663</v>
      </c>
    </row>
    <row r="15" spans="1:11" s="175" customFormat="1" ht="11.25" x14ac:dyDescent="0.2">
      <c r="B15" s="177">
        <v>0.77083333333333204</v>
      </c>
    </row>
    <row r="16" spans="1:11" s="175" customFormat="1" ht="11.25" x14ac:dyDescent="0.2">
      <c r="B16" s="177">
        <v>0.781249999999999</v>
      </c>
    </row>
    <row r="17" spans="2:2" s="175" customFormat="1" ht="11.25" x14ac:dyDescent="0.2">
      <c r="B17" s="177">
        <v>0.79166666666666496</v>
      </c>
    </row>
    <row r="18" spans="2:2" s="175" customFormat="1" ht="11.25" x14ac:dyDescent="0.2">
      <c r="B18" s="177">
        <v>0.80208333333333204</v>
      </c>
    </row>
    <row r="19" spans="2:2" s="175" customFormat="1" ht="11.25" customHeight="1" x14ac:dyDescent="0.2">
      <c r="B19" s="177">
        <v>0.812499999999998</v>
      </c>
    </row>
    <row r="20" spans="2:2" s="175" customFormat="1" ht="11.25" customHeight="1" x14ac:dyDescent="0.2">
      <c r="B20" s="177">
        <v>0.82291666666666496</v>
      </c>
    </row>
    <row r="21" spans="2:2" s="175" customFormat="1" ht="11.25" x14ac:dyDescent="0.2">
      <c r="B21" s="177">
        <v>0.83333333333333204</v>
      </c>
    </row>
    <row r="22" spans="2:2" s="175" customFormat="1" ht="11.25" x14ac:dyDescent="0.2">
      <c r="B22" s="177">
        <v>0.843749999999998</v>
      </c>
    </row>
    <row r="23" spans="2:2" s="175" customFormat="1" ht="11.25" x14ac:dyDescent="0.2">
      <c r="B23" s="177">
        <v>0.85416666666666496</v>
      </c>
    </row>
    <row r="24" spans="2:2" s="175" customFormat="1" ht="11.25" x14ac:dyDescent="0.2">
      <c r="B24" s="177">
        <v>0.86458333333333204</v>
      </c>
    </row>
    <row r="25" spans="2:2" s="175" customFormat="1" ht="11.25" customHeight="1" x14ac:dyDescent="0.2">
      <c r="B25" s="177">
        <v>0.874999999999998</v>
      </c>
    </row>
    <row r="26" spans="2:2" s="175" customFormat="1" ht="11.25" x14ac:dyDescent="0.2">
      <c r="B26" s="177">
        <v>0.88541666666666496</v>
      </c>
    </row>
    <row r="27" spans="2:2" s="175" customFormat="1" ht="11.25" x14ac:dyDescent="0.2">
      <c r="B27" s="177">
        <v>0.89583333333333204</v>
      </c>
    </row>
    <row r="28" spans="2:2" s="175" customFormat="1" ht="11.25" x14ac:dyDescent="0.2">
      <c r="B28" s="177">
        <v>0.906249999999998</v>
      </c>
    </row>
    <row r="29" spans="2:2" s="175" customFormat="1" ht="11.25" customHeight="1" x14ac:dyDescent="0.2">
      <c r="B29" s="177">
        <v>0.91666666666666496</v>
      </c>
    </row>
    <row r="30" spans="2:2" s="175" customFormat="1" ht="11.25" x14ac:dyDescent="0.2">
      <c r="B30" s="177">
        <v>0.92708333333333104</v>
      </c>
    </row>
    <row r="31" spans="2:2" s="175" customFormat="1" ht="11.25" customHeight="1" x14ac:dyDescent="0.2">
      <c r="B31" s="177">
        <v>0.937499999999998</v>
      </c>
    </row>
    <row r="32" spans="2:2" s="175" customFormat="1" ht="11.25" x14ac:dyDescent="0.2">
      <c r="B32" s="177">
        <v>0.94791666666666496</v>
      </c>
    </row>
    <row r="33" spans="2:9" s="175" customFormat="1" ht="11.25" customHeight="1" x14ac:dyDescent="0.2">
      <c r="B33" s="177">
        <v>0.95833333333333104</v>
      </c>
    </row>
    <row r="34" spans="2:9" s="175" customFormat="1" ht="11.25" x14ac:dyDescent="0.2">
      <c r="B34" s="177">
        <v>0.968749999999998</v>
      </c>
    </row>
    <row r="35" spans="2:9" s="175" customFormat="1" ht="11.25" x14ac:dyDescent="0.2">
      <c r="B35" s="177">
        <v>0.97916666666666496</v>
      </c>
    </row>
    <row r="36" spans="2:9" s="175" customFormat="1" ht="11.25" x14ac:dyDescent="0.2">
      <c r="B36" s="176"/>
    </row>
    <row r="37" spans="2:9" s="175" customFormat="1" ht="11.25" customHeight="1" x14ac:dyDescent="0.2">
      <c r="B37" s="176"/>
      <c r="C37" s="332" t="s">
        <v>13</v>
      </c>
      <c r="D37" s="332"/>
      <c r="E37" s="332"/>
      <c r="F37" s="332"/>
      <c r="G37" s="332"/>
      <c r="H37" s="332" t="s">
        <v>164</v>
      </c>
      <c r="I37" s="332"/>
    </row>
    <row r="38" spans="2:9" s="175" customFormat="1" ht="11.25" x14ac:dyDescent="0.2">
      <c r="B38" s="177">
        <v>0.29166666666666669</v>
      </c>
    </row>
    <row r="39" spans="2:9" s="175" customFormat="1" ht="11.25" x14ac:dyDescent="0.2">
      <c r="B39" s="177">
        <v>0.30208333333333331</v>
      </c>
    </row>
    <row r="40" spans="2:9" s="175" customFormat="1" ht="11.25" customHeight="1" x14ac:dyDescent="0.2">
      <c r="B40" s="177">
        <v>0.3125</v>
      </c>
    </row>
    <row r="41" spans="2:9" s="175" customFormat="1" ht="11.25" x14ac:dyDescent="0.2">
      <c r="B41" s="177">
        <v>0.32291666666666669</v>
      </c>
    </row>
    <row r="42" spans="2:9" s="175" customFormat="1" ht="11.25" x14ac:dyDescent="0.2">
      <c r="B42" s="177">
        <v>0.33333333333333331</v>
      </c>
    </row>
    <row r="43" spans="2:9" s="175" customFormat="1" ht="11.25" x14ac:dyDescent="0.2">
      <c r="B43" s="177">
        <v>0.34375</v>
      </c>
    </row>
    <row r="44" spans="2:9" s="175" customFormat="1" ht="11.25" customHeight="1" x14ac:dyDescent="0.2">
      <c r="B44" s="177">
        <v>0.35416666666666602</v>
      </c>
    </row>
    <row r="45" spans="2:9" s="175" customFormat="1" ht="11.25" customHeight="1" x14ac:dyDescent="0.2">
      <c r="B45" s="177">
        <v>0.36458333333333298</v>
      </c>
    </row>
    <row r="46" spans="2:9" s="175" customFormat="1" ht="11.25" customHeight="1" x14ac:dyDescent="0.2">
      <c r="B46" s="177">
        <v>0.375</v>
      </c>
    </row>
    <row r="47" spans="2:9" s="175" customFormat="1" ht="11.25" x14ac:dyDescent="0.2">
      <c r="B47" s="177">
        <v>0.38541666666666602</v>
      </c>
    </row>
    <row r="48" spans="2:9" s="175" customFormat="1" ht="11.25" customHeight="1" x14ac:dyDescent="0.2">
      <c r="B48" s="177">
        <v>0.39583333333333298</v>
      </c>
    </row>
    <row r="49" spans="2:2" s="175" customFormat="1" ht="11.25" x14ac:dyDescent="0.2">
      <c r="B49" s="177">
        <v>0.40625</v>
      </c>
    </row>
    <row r="50" spans="2:2" s="175" customFormat="1" ht="11.25" x14ac:dyDescent="0.2">
      <c r="B50" s="177">
        <v>0.41666666666666702</v>
      </c>
    </row>
    <row r="51" spans="2:2" s="175" customFormat="1" ht="11.25" x14ac:dyDescent="0.2">
      <c r="B51" s="177">
        <v>0.42708333333333298</v>
      </c>
    </row>
    <row r="52" spans="2:2" s="175" customFormat="1" ht="11.25" x14ac:dyDescent="0.2">
      <c r="B52" s="177">
        <v>0.4375</v>
      </c>
    </row>
    <row r="53" spans="2:2" s="175" customFormat="1" ht="11.25" x14ac:dyDescent="0.2">
      <c r="B53" s="177">
        <v>0.44791666666666602</v>
      </c>
    </row>
    <row r="54" spans="2:2" s="175" customFormat="1" ht="11.25" customHeight="1" x14ac:dyDescent="0.2">
      <c r="B54" s="177">
        <v>0.45833333333333298</v>
      </c>
    </row>
    <row r="55" spans="2:2" s="175" customFormat="1" ht="11.25" customHeight="1" x14ac:dyDescent="0.2">
      <c r="B55" s="177">
        <v>0.46875</v>
      </c>
    </row>
    <row r="56" spans="2:2" s="175" customFormat="1" ht="11.25" x14ac:dyDescent="0.2">
      <c r="B56" s="177">
        <v>0.47916666666666602</v>
      </c>
    </row>
    <row r="57" spans="2:2" s="175" customFormat="1" ht="11.25" x14ac:dyDescent="0.2">
      <c r="B57" s="177">
        <v>0.48958333333333298</v>
      </c>
    </row>
    <row r="58" spans="2:2" s="175" customFormat="1" ht="11.25" x14ac:dyDescent="0.2">
      <c r="B58" s="177">
        <v>0.5</v>
      </c>
    </row>
    <row r="59" spans="2:2" s="175" customFormat="1" ht="11.25" customHeight="1" x14ac:dyDescent="0.2">
      <c r="B59" s="177">
        <v>0.51041666666666596</v>
      </c>
    </row>
    <row r="60" spans="2:2" s="175" customFormat="1" ht="11.25" x14ac:dyDescent="0.2">
      <c r="B60" s="177">
        <v>0.52083333333333304</v>
      </c>
    </row>
    <row r="61" spans="2:2" s="175" customFormat="1" ht="11.25" x14ac:dyDescent="0.2">
      <c r="B61" s="177">
        <v>0.531249999999999</v>
      </c>
    </row>
    <row r="62" spans="2:2" s="175" customFormat="1" ht="11.25" customHeight="1" x14ac:dyDescent="0.2">
      <c r="B62" s="177">
        <v>0.54166666666666596</v>
      </c>
    </row>
    <row r="63" spans="2:2" s="175" customFormat="1" ht="11.25" x14ac:dyDescent="0.2">
      <c r="B63" s="177">
        <v>0.55208333333333304</v>
      </c>
    </row>
    <row r="64" spans="2:2" s="175" customFormat="1" ht="11.25" x14ac:dyDescent="0.2">
      <c r="B64" s="177">
        <v>0.562499999999999</v>
      </c>
    </row>
    <row r="65" spans="2:2" s="175" customFormat="1" ht="11.25" x14ac:dyDescent="0.2">
      <c r="B65" s="177">
        <v>0.57291666666666596</v>
      </c>
    </row>
    <row r="66" spans="2:2" s="175" customFormat="1" ht="11.25" customHeight="1" x14ac:dyDescent="0.2">
      <c r="B66" s="177">
        <v>0.58333333333333304</v>
      </c>
    </row>
    <row r="67" spans="2:2" s="175" customFormat="1" ht="11.25" x14ac:dyDescent="0.2">
      <c r="B67" s="177">
        <v>0.593749999999999</v>
      </c>
    </row>
    <row r="68" spans="2:2" s="175" customFormat="1" ht="11.25" x14ac:dyDescent="0.2">
      <c r="B68" s="177">
        <v>0.60416666666666596</v>
      </c>
    </row>
    <row r="69" spans="2:2" s="175" customFormat="1" ht="11.25" x14ac:dyDescent="0.2">
      <c r="B69" s="177">
        <v>0.61458333333333304</v>
      </c>
    </row>
    <row r="70" spans="2:2" s="175" customFormat="1" ht="11.25" customHeight="1" x14ac:dyDescent="0.2">
      <c r="B70" s="177">
        <v>0.624999999999999</v>
      </c>
    </row>
    <row r="71" spans="2:2" s="175" customFormat="1" ht="11.25" customHeight="1" x14ac:dyDescent="0.2">
      <c r="B71" s="177">
        <v>0.63541666666666596</v>
      </c>
    </row>
    <row r="72" spans="2:2" s="175" customFormat="1" ht="11.25" x14ac:dyDescent="0.2">
      <c r="B72" s="177">
        <v>0.64583333333333204</v>
      </c>
    </row>
    <row r="73" spans="2:2" s="175" customFormat="1" ht="11.25" x14ac:dyDescent="0.2">
      <c r="B73" s="177">
        <v>0.656249999999999</v>
      </c>
    </row>
    <row r="74" spans="2:2" s="175" customFormat="1" ht="11.25" x14ac:dyDescent="0.2">
      <c r="B74" s="177">
        <v>0.66666666666666596</v>
      </c>
    </row>
    <row r="75" spans="2:2" s="175" customFormat="1" ht="11.25" customHeight="1" x14ac:dyDescent="0.2">
      <c r="B75" s="177">
        <v>0.67708333333333204</v>
      </c>
    </row>
    <row r="76" spans="2:2" s="175" customFormat="1" ht="11.25" x14ac:dyDescent="0.2">
      <c r="B76" s="177">
        <v>0.687499999999999</v>
      </c>
    </row>
    <row r="77" spans="2:2" s="175" customFormat="1" ht="11.25" x14ac:dyDescent="0.2">
      <c r="B77" s="177">
        <v>0.69791666666666596</v>
      </c>
    </row>
    <row r="78" spans="2:2" s="175" customFormat="1" ht="11.25" customHeight="1" x14ac:dyDescent="0.2">
      <c r="B78" s="177">
        <v>0.70833333333333204</v>
      </c>
    </row>
    <row r="79" spans="2:2" s="175" customFormat="1" ht="11.25" x14ac:dyDescent="0.2">
      <c r="B79" s="177">
        <v>0.718749999999999</v>
      </c>
    </row>
    <row r="80" spans="2:2" s="175" customFormat="1" ht="11.25" x14ac:dyDescent="0.2">
      <c r="B80" s="177">
        <v>0.72916666666666496</v>
      </c>
    </row>
    <row r="81" spans="2:2" s="175" customFormat="1" ht="11.25" x14ac:dyDescent="0.2">
      <c r="B81" s="177">
        <v>0.73958333333333204</v>
      </c>
    </row>
    <row r="82" spans="2:2" s="175" customFormat="1" ht="11.25" x14ac:dyDescent="0.2">
      <c r="B82" s="177">
        <v>0.749999999999999</v>
      </c>
    </row>
    <row r="83" spans="2:2" s="175" customFormat="1" ht="11.25" x14ac:dyDescent="0.2">
      <c r="B83" s="177">
        <v>0.76041666666666496</v>
      </c>
    </row>
    <row r="84" spans="2:2" s="175" customFormat="1" ht="11.25" x14ac:dyDescent="0.2">
      <c r="B84" s="177">
        <v>0.77083333333333204</v>
      </c>
    </row>
    <row r="85" spans="2:2" s="175" customFormat="1" ht="11.25" x14ac:dyDescent="0.2">
      <c r="B85" s="177">
        <v>0.781249999999999</v>
      </c>
    </row>
    <row r="86" spans="2:2" s="175" customFormat="1" ht="11.25" customHeight="1" x14ac:dyDescent="0.2">
      <c r="B86" s="177">
        <v>0.79166666666666496</v>
      </c>
    </row>
    <row r="87" spans="2:2" s="175" customFormat="1" ht="11.25" x14ac:dyDescent="0.2">
      <c r="B87" s="177">
        <v>0.80208333333333204</v>
      </c>
    </row>
    <row r="88" spans="2:2" s="175" customFormat="1" ht="11.25" x14ac:dyDescent="0.2">
      <c r="B88" s="177">
        <v>0.812499999999998</v>
      </c>
    </row>
    <row r="89" spans="2:2" s="175" customFormat="1" ht="11.25" x14ac:dyDescent="0.2">
      <c r="B89" s="177">
        <v>0.82291666666666496</v>
      </c>
    </row>
    <row r="90" spans="2:2" s="175" customFormat="1" ht="11.25" x14ac:dyDescent="0.2">
      <c r="B90" s="177">
        <v>0.83333333333333204</v>
      </c>
    </row>
    <row r="91" spans="2:2" s="175" customFormat="1" ht="11.25" x14ac:dyDescent="0.2">
      <c r="B91" s="177">
        <v>0.843749999999998</v>
      </c>
    </row>
    <row r="92" spans="2:2" s="175" customFormat="1" ht="11.25" x14ac:dyDescent="0.2">
      <c r="B92" s="177">
        <v>0.85416666666666496</v>
      </c>
    </row>
    <row r="93" spans="2:2" s="175" customFormat="1" ht="11.25" x14ac:dyDescent="0.2">
      <c r="B93" s="177">
        <v>0.86458333333333204</v>
      </c>
    </row>
    <row r="94" spans="2:2" s="175" customFormat="1" ht="11.25" x14ac:dyDescent="0.2">
      <c r="B94" s="177">
        <v>0.874999999999998</v>
      </c>
    </row>
    <row r="95" spans="2:2" s="175" customFormat="1" ht="11.25" x14ac:dyDescent="0.2">
      <c r="B95" s="177">
        <v>0.88541666666666496</v>
      </c>
    </row>
    <row r="96" spans="2:2" s="175" customFormat="1" ht="11.25" x14ac:dyDescent="0.2">
      <c r="B96" s="177">
        <v>0.89583333333333204</v>
      </c>
    </row>
    <row r="97" spans="2:9" s="175" customFormat="1" ht="11.25" x14ac:dyDescent="0.2">
      <c r="B97" s="177">
        <v>0.906249999999998</v>
      </c>
    </row>
    <row r="98" spans="2:9" s="175" customFormat="1" ht="11.25" customHeight="1" x14ac:dyDescent="0.2">
      <c r="B98" s="177">
        <v>0.91666666666666496</v>
      </c>
    </row>
    <row r="99" spans="2:9" s="175" customFormat="1" ht="11.25" customHeight="1" x14ac:dyDescent="0.2">
      <c r="B99" s="177">
        <v>0.92708333333333104</v>
      </c>
    </row>
    <row r="100" spans="2:9" s="175" customFormat="1" ht="11.25" x14ac:dyDescent="0.2">
      <c r="B100" s="177">
        <v>0.937499999999998</v>
      </c>
    </row>
    <row r="101" spans="2:9" s="175" customFormat="1" ht="11.25" x14ac:dyDescent="0.2">
      <c r="B101" s="177">
        <v>0.94791666666666496</v>
      </c>
    </row>
    <row r="102" spans="2:9" s="175" customFormat="1" ht="11.25" x14ac:dyDescent="0.2">
      <c r="B102" s="177">
        <v>0.95833333333333104</v>
      </c>
    </row>
    <row r="103" spans="2:9" s="175" customFormat="1" ht="11.25" x14ac:dyDescent="0.2">
      <c r="B103" s="177">
        <v>0.968749999999998</v>
      </c>
    </row>
    <row r="104" spans="2:9" s="175" customFormat="1" ht="11.25" x14ac:dyDescent="0.2">
      <c r="B104" s="177">
        <v>0.97916666666666496</v>
      </c>
    </row>
    <row r="105" spans="2:9" s="175" customFormat="1" ht="11.25" x14ac:dyDescent="0.2">
      <c r="B105" s="176"/>
    </row>
    <row r="106" spans="2:9" s="175" customFormat="1" ht="11.25" customHeight="1" x14ac:dyDescent="0.2">
      <c r="B106" s="176"/>
      <c r="C106" s="332" t="s">
        <v>16</v>
      </c>
      <c r="D106" s="332"/>
      <c r="E106" s="332"/>
      <c r="F106" s="332"/>
      <c r="G106" s="332"/>
      <c r="H106" s="332" t="s">
        <v>164</v>
      </c>
      <c r="I106" s="332"/>
    </row>
    <row r="107" spans="2:9" s="175" customFormat="1" ht="11.25" x14ac:dyDescent="0.2">
      <c r="B107" s="177">
        <v>0.29166666666666669</v>
      </c>
    </row>
    <row r="108" spans="2:9" s="175" customFormat="1" ht="11.25" x14ac:dyDescent="0.2">
      <c r="B108" s="177">
        <v>0.30208333333333331</v>
      </c>
    </row>
    <row r="109" spans="2:9" s="175" customFormat="1" ht="11.25" x14ac:dyDescent="0.2">
      <c r="B109" s="177">
        <v>0.3125</v>
      </c>
    </row>
    <row r="110" spans="2:9" s="175" customFormat="1" ht="11.25" x14ac:dyDescent="0.2">
      <c r="B110" s="177">
        <v>0.32291666666666669</v>
      </c>
    </row>
    <row r="111" spans="2:9" s="175" customFormat="1" ht="11.25" x14ac:dyDescent="0.2">
      <c r="B111" s="177">
        <v>0.33333333333333331</v>
      </c>
    </row>
    <row r="112" spans="2:9" s="175" customFormat="1" ht="11.25" x14ac:dyDescent="0.2">
      <c r="B112" s="177">
        <v>0.34375</v>
      </c>
    </row>
    <row r="113" spans="2:2" s="175" customFormat="1" ht="11.25" customHeight="1" x14ac:dyDescent="0.2">
      <c r="B113" s="177">
        <v>0.35416666666666602</v>
      </c>
    </row>
    <row r="114" spans="2:2" s="175" customFormat="1" ht="11.25" x14ac:dyDescent="0.2">
      <c r="B114" s="177">
        <v>0.36458333333333298</v>
      </c>
    </row>
    <row r="115" spans="2:2" s="175" customFormat="1" ht="11.25" customHeight="1" x14ac:dyDescent="0.2">
      <c r="B115" s="177">
        <v>0.375</v>
      </c>
    </row>
    <row r="116" spans="2:2" s="175" customFormat="1" ht="11.25" x14ac:dyDescent="0.2">
      <c r="B116" s="177">
        <v>0.38541666666666602</v>
      </c>
    </row>
    <row r="117" spans="2:2" s="175" customFormat="1" ht="11.25" customHeight="1" x14ac:dyDescent="0.2">
      <c r="B117" s="177">
        <v>0.39583333333333298</v>
      </c>
    </row>
    <row r="118" spans="2:2" s="175" customFormat="1" ht="11.25" x14ac:dyDescent="0.2">
      <c r="B118" s="177">
        <v>0.40625</v>
      </c>
    </row>
    <row r="119" spans="2:2" s="175" customFormat="1" ht="11.25" customHeight="1" x14ac:dyDescent="0.2">
      <c r="B119" s="177">
        <v>0.41666666666666702</v>
      </c>
    </row>
    <row r="120" spans="2:2" s="175" customFormat="1" ht="11.25" x14ac:dyDescent="0.2">
      <c r="B120" s="177">
        <v>0.42708333333333298</v>
      </c>
    </row>
    <row r="121" spans="2:2" s="175" customFormat="1" ht="11.25" customHeight="1" x14ac:dyDescent="0.2">
      <c r="B121" s="177">
        <v>0.4375</v>
      </c>
    </row>
    <row r="122" spans="2:2" s="175" customFormat="1" ht="11.25" x14ac:dyDescent="0.2">
      <c r="B122" s="177">
        <v>0.44791666666666602</v>
      </c>
    </row>
    <row r="123" spans="2:2" s="175" customFormat="1" ht="11.25" x14ac:dyDescent="0.2">
      <c r="B123" s="177">
        <v>0.45833333333333298</v>
      </c>
    </row>
    <row r="124" spans="2:2" ht="11.25" customHeight="1" x14ac:dyDescent="0.2">
      <c r="B124" s="177">
        <v>0.468749999999998</v>
      </c>
    </row>
    <row r="125" spans="2:2" ht="11.25" customHeight="1" x14ac:dyDescent="0.2">
      <c r="B125" s="177">
        <v>0.47916666666666402</v>
      </c>
    </row>
    <row r="126" spans="2:2" ht="11.25" customHeight="1" x14ac:dyDescent="0.2">
      <c r="B126" s="177">
        <v>0.48958333333332998</v>
      </c>
    </row>
    <row r="127" spans="2:2" x14ac:dyDescent="0.2">
      <c r="B127" s="172"/>
    </row>
    <row r="128" spans="2:2" x14ac:dyDescent="0.2">
      <c r="B128" s="172"/>
    </row>
    <row r="129" spans="2:2" x14ac:dyDescent="0.2">
      <c r="B129" s="172"/>
    </row>
    <row r="130" spans="2:2" x14ac:dyDescent="0.2">
      <c r="B130" s="172"/>
    </row>
    <row r="131" spans="2:2" x14ac:dyDescent="0.2">
      <c r="B131" s="172"/>
    </row>
    <row r="132" spans="2:2" x14ac:dyDescent="0.2">
      <c r="B132" s="172"/>
    </row>
    <row r="133" spans="2:2" x14ac:dyDescent="0.2">
      <c r="B133" s="172"/>
    </row>
    <row r="134" spans="2:2" x14ac:dyDescent="0.2">
      <c r="B134" s="172"/>
    </row>
    <row r="135" spans="2:2" x14ac:dyDescent="0.2">
      <c r="B135" s="172"/>
    </row>
    <row r="136" spans="2:2" x14ac:dyDescent="0.2">
      <c r="B136" s="172"/>
    </row>
    <row r="137" spans="2:2" x14ac:dyDescent="0.2">
      <c r="B137" s="172"/>
    </row>
    <row r="138" spans="2:2" x14ac:dyDescent="0.2">
      <c r="B138" s="172"/>
    </row>
    <row r="139" spans="2:2" x14ac:dyDescent="0.2">
      <c r="B139" s="172"/>
    </row>
    <row r="140" spans="2:2" x14ac:dyDescent="0.2">
      <c r="B140" s="172"/>
    </row>
    <row r="141" spans="2:2" x14ac:dyDescent="0.2">
      <c r="B141" s="172"/>
    </row>
    <row r="142" spans="2:2" x14ac:dyDescent="0.2">
      <c r="B142" s="172"/>
    </row>
    <row r="143" spans="2:2" x14ac:dyDescent="0.2">
      <c r="B143" s="172"/>
    </row>
    <row r="144" spans="2:2" x14ac:dyDescent="0.2">
      <c r="B144" s="172"/>
    </row>
    <row r="145" spans="2:2" x14ac:dyDescent="0.2">
      <c r="B145" s="172"/>
    </row>
    <row r="146" spans="2:2" x14ac:dyDescent="0.2">
      <c r="B146" s="172"/>
    </row>
    <row r="147" spans="2:2" x14ac:dyDescent="0.2">
      <c r="B147" s="172"/>
    </row>
    <row r="148" spans="2:2" x14ac:dyDescent="0.2">
      <c r="B148" s="172"/>
    </row>
    <row r="149" spans="2:2" x14ac:dyDescent="0.2">
      <c r="B149" s="172"/>
    </row>
    <row r="150" spans="2:2" x14ac:dyDescent="0.2">
      <c r="B150" s="172"/>
    </row>
    <row r="151" spans="2:2" x14ac:dyDescent="0.2">
      <c r="B151" s="172"/>
    </row>
    <row r="152" spans="2:2" x14ac:dyDescent="0.2">
      <c r="B152" s="172"/>
    </row>
    <row r="153" spans="2:2" x14ac:dyDescent="0.2">
      <c r="B153" s="172"/>
    </row>
    <row r="154" spans="2:2" x14ac:dyDescent="0.2">
      <c r="B154" s="172"/>
    </row>
    <row r="155" spans="2:2" x14ac:dyDescent="0.2">
      <c r="B155" s="172"/>
    </row>
    <row r="156" spans="2:2" x14ac:dyDescent="0.2">
      <c r="B156" s="172"/>
    </row>
    <row r="157" spans="2:2" x14ac:dyDescent="0.2">
      <c r="B157" s="172"/>
    </row>
    <row r="158" spans="2:2" x14ac:dyDescent="0.2">
      <c r="B158" s="172"/>
    </row>
    <row r="159" spans="2:2" x14ac:dyDescent="0.2">
      <c r="B159" s="172"/>
    </row>
    <row r="160" spans="2:2" x14ac:dyDescent="0.2">
      <c r="B160" s="172"/>
    </row>
    <row r="161" spans="2:2" x14ac:dyDescent="0.2">
      <c r="B161" s="172"/>
    </row>
    <row r="162" spans="2:2" x14ac:dyDescent="0.2">
      <c r="B162" s="172"/>
    </row>
    <row r="163" spans="2:2" x14ac:dyDescent="0.2">
      <c r="B163" s="172"/>
    </row>
    <row r="164" spans="2:2" x14ac:dyDescent="0.2">
      <c r="B164" s="172"/>
    </row>
    <row r="165" spans="2:2" x14ac:dyDescent="0.2">
      <c r="B165" s="172"/>
    </row>
    <row r="166" spans="2:2" x14ac:dyDescent="0.2">
      <c r="B166" s="172"/>
    </row>
    <row r="167" spans="2:2" x14ac:dyDescent="0.2">
      <c r="B167" s="172"/>
    </row>
    <row r="168" spans="2:2" x14ac:dyDescent="0.2">
      <c r="B168" s="172"/>
    </row>
    <row r="169" spans="2:2" x14ac:dyDescent="0.2">
      <c r="B169" s="172"/>
    </row>
    <row r="170" spans="2:2" x14ac:dyDescent="0.2">
      <c r="B170" s="172"/>
    </row>
    <row r="171" spans="2:2" x14ac:dyDescent="0.2">
      <c r="B171" s="172"/>
    </row>
    <row r="172" spans="2:2" x14ac:dyDescent="0.2">
      <c r="B172" s="172"/>
    </row>
    <row r="173" spans="2:2" x14ac:dyDescent="0.2">
      <c r="B173" s="172"/>
    </row>
    <row r="174" spans="2:2" x14ac:dyDescent="0.2">
      <c r="B174" s="172"/>
    </row>
    <row r="175" spans="2:2" x14ac:dyDescent="0.2">
      <c r="B175" s="172"/>
    </row>
  </sheetData>
  <mergeCells count="12">
    <mergeCell ref="C106:G106"/>
    <mergeCell ref="H106:I106"/>
    <mergeCell ref="C37:G37"/>
    <mergeCell ref="H37:I37"/>
    <mergeCell ref="A3:C3"/>
    <mergeCell ref="A7:J7"/>
    <mergeCell ref="A1:J1"/>
    <mergeCell ref="A4:J4"/>
    <mergeCell ref="A6:J6"/>
    <mergeCell ref="A8:J8"/>
    <mergeCell ref="H10:I10"/>
    <mergeCell ref="C10:G10"/>
  </mergeCells>
  <printOptions horizontalCentered="1"/>
  <pageMargins left="0.35433070866141736" right="0.43307086614173229" top="0.62992125984251968" bottom="0.98425196850393704" header="0.27559055118110237" footer="0.51181102362204722"/>
  <pageSetup paperSize="9" scale="81" fitToHeight="2" orientation="portrait" r:id="rId1"/>
  <headerFooter alignWithMargins="0"/>
  <rowBreaks count="2" manualBreakCount="2">
    <brk id="35" max="9" man="1"/>
    <brk id="10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Cover</vt:lpstr>
      <vt:lpstr>Contents</vt:lpstr>
      <vt:lpstr>Checklist</vt:lpstr>
      <vt:lpstr>Attendants</vt:lpstr>
      <vt:lpstr>Budget</vt:lpstr>
      <vt:lpstr>Actual</vt:lpstr>
      <vt:lpstr>Medicines</vt:lpstr>
      <vt:lpstr>Tents &amp; Teams</vt:lpstr>
      <vt:lpstr>Programme</vt:lpstr>
      <vt:lpstr>Wet Programme</vt:lpstr>
      <vt:lpstr>Equipment</vt:lpstr>
      <vt:lpstr>Programme Details</vt:lpstr>
      <vt:lpstr>Menu</vt:lpstr>
      <vt:lpstr>Shopping List</vt:lpstr>
      <vt:lpstr>Weather Forecast</vt:lpstr>
      <vt:lpstr>Actual!Print_Area</vt:lpstr>
      <vt:lpstr>Attendants!Print_Area</vt:lpstr>
      <vt:lpstr>Budget!Print_Area</vt:lpstr>
      <vt:lpstr>Checklist!Print_Area</vt:lpstr>
      <vt:lpstr>Contents!Print_Area</vt:lpstr>
      <vt:lpstr>Cover!Print_Area</vt:lpstr>
      <vt:lpstr>Equipment!Print_Area</vt:lpstr>
      <vt:lpstr>Menu!Print_Area</vt:lpstr>
      <vt:lpstr>Programme!Print_Area</vt:lpstr>
      <vt:lpstr>'Programme Details'!Print_Area</vt:lpstr>
      <vt:lpstr>'Shopping List'!Print_Area</vt:lpstr>
      <vt:lpstr>'Tents &amp; Teams'!Print_Area</vt:lpstr>
      <vt:lpstr>'Weather Forecast'!Print_Area</vt:lpstr>
      <vt:lpstr>'Wet Programme'!Print_Area</vt:lpstr>
      <vt:lpstr>Programme!Print_Titles</vt:lpstr>
      <vt:lpstr>'Wet Programme'!Print_Titles</vt:lpstr>
    </vt:vector>
  </TitlesOfParts>
  <Company>2nd Rothwell Scout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 Planning</dc:title>
  <dc:creator>Adrian Coles</dc:creator>
  <cp:lastModifiedBy>Adrian</cp:lastModifiedBy>
  <cp:lastPrinted>2012-11-01T14:37:03Z</cp:lastPrinted>
  <dcterms:created xsi:type="dcterms:W3CDTF">2010-01-20T18:54:54Z</dcterms:created>
  <dcterms:modified xsi:type="dcterms:W3CDTF">2012-11-25T20:29:16Z</dcterms:modified>
</cp:coreProperties>
</file>